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D:\Matica slovenská\PREDPISY\FINANČNÁ KONTROLA\Formuláre aktuálne\Formuláre 2026\"/>
    </mc:Choice>
  </mc:AlternateContent>
  <bookViews>
    <workbookView xWindow="0" yWindow="0" windowWidth="20490" windowHeight="7155"/>
  </bookViews>
  <sheets>
    <sheet name="OBJEDNÁVKA" sheetId="1" r:id="rId1"/>
    <sheet name="Príloha k obj." sheetId="7" r:id="rId2"/>
    <sheet name="Vysvetlivky k vyplneniu" sheetId="2" r:id="rId3"/>
    <sheet name="Oprávnení zamestnanci" sheetId="5" r:id="rId4"/>
    <sheet name="Útvary, projekty" sheetId="3" r:id="rId5"/>
  </sheets>
  <definedNames>
    <definedName name="_xlnm.Print_Area" localSheetId="0">OBJEDNÁVKA!$A$2:$K$57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50" i="1"/>
  <c r="L45" i="1"/>
  <c r="L44" i="1"/>
  <c r="L13" i="1"/>
  <c r="L12" i="1"/>
  <c r="L10" i="1"/>
  <c r="L9" i="1"/>
  <c r="L8" i="1"/>
  <c r="L7" i="1"/>
  <c r="L6" i="1"/>
  <c r="D51" i="1" l="1"/>
  <c r="L48" i="1"/>
  <c r="L55" i="1" l="1"/>
  <c r="L51" i="1"/>
  <c r="L52" i="1"/>
  <c r="F1" i="7" l="1"/>
  <c r="F12" i="1"/>
  <c r="D55" i="1"/>
  <c r="E1" i="7" l="1"/>
</calcChain>
</file>

<file path=xl/comments1.xml><?xml version="1.0" encoding="utf-8"?>
<comments xmlns="http://schemas.openxmlformats.org/spreadsheetml/2006/main">
  <authors>
    <author>Ing. Jaroslav Gustiňák</author>
  </authors>
  <commentList>
    <comment ref="H6" authorId="0" shapeId="0">
      <text>
        <r>
          <rPr>
            <sz val="9"/>
            <color indexed="81"/>
            <rFont val="Segoe UI"/>
            <charset val="1"/>
          </rPr>
          <t xml:space="preserve">Názov dodávateľa vyplniť presne tak ako je uvedená v Obchodnom registri SR ( na </t>
        </r>
        <r>
          <rPr>
            <b/>
            <sz val="9"/>
            <color indexed="81"/>
            <rFont val="Segoe UI"/>
            <family val="2"/>
            <charset val="238"/>
          </rPr>
          <t>www.orsr.sk</t>
        </r>
        <r>
          <rPr>
            <sz val="9"/>
            <color indexed="81"/>
            <rFont val="Segoe UI"/>
            <charset val="1"/>
          </rPr>
          <t>) alebo živnostenskom registri (</t>
        </r>
        <r>
          <rPr>
            <b/>
            <sz val="9"/>
            <color indexed="81"/>
            <rFont val="Segoe UI"/>
            <family val="2"/>
            <charset val="238"/>
          </rPr>
          <t xml:space="preserve">www.zrsr.sk </t>
        </r>
        <r>
          <rPr>
            <sz val="9"/>
            <color indexed="81"/>
            <rFont val="Segoe UI"/>
            <family val="2"/>
            <charset val="238"/>
          </rPr>
          <t>príp. inom registri</t>
        </r>
        <r>
          <rPr>
            <sz val="9"/>
            <color indexed="81"/>
            <rFont val="Segoe UI"/>
            <charset val="1"/>
          </rPr>
          <t xml:space="preserve">)
</t>
        </r>
      </text>
    </comment>
    <comment ref="H7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Vyplniť presne podľa evidencie v Obchodnom registri alebo živnostenskom registri
</t>
        </r>
      </text>
    </comment>
    <comment ref="E1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Vložiť pridelené evidenčné číslo objednávky po vyžiadaní z TIÚ (E. Dancziová)
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Musí predchádzať alebo byť rovný dátumu plnenia predmetu objednávky!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Segoe UI"/>
            <family val="2"/>
            <charset val="238"/>
          </rPr>
          <t>Rozpísať čo si objednávame, množstvo, pri službách rozsah poskytovaných služieb a ich popis, jednotkové ceny, celková cena, DPH, podmienky dodania, termín, miesto dodania a pod.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35" authorId="0" shapeId="0">
      <text>
        <r>
          <rPr>
            <b/>
            <sz val="9"/>
            <color indexed="81"/>
            <rFont val="Segoe UI"/>
            <charset val="1"/>
          </rPr>
          <t xml:space="preserve">Vyplniť typ ceny:
dohodnutá </t>
        </r>
        <r>
          <rPr>
            <sz val="9"/>
            <color indexed="81"/>
            <rFont val="Segoe UI"/>
            <family val="2"/>
            <charset val="238"/>
          </rPr>
          <t>cena</t>
        </r>
        <r>
          <rPr>
            <b/>
            <sz val="9"/>
            <color indexed="81"/>
            <rFont val="Segoe UI"/>
            <charset val="1"/>
          </rPr>
          <t xml:space="preserve"> -</t>
        </r>
        <r>
          <rPr>
            <sz val="9"/>
            <color indexed="81"/>
            <rFont val="Segoe UI"/>
            <family val="2"/>
            <charset val="238"/>
          </rPr>
          <t xml:space="preserve"> ak je vopred jasná presná cena dohodnutá s dodávateľom</t>
        </r>
        <r>
          <rPr>
            <b/>
            <sz val="9"/>
            <color indexed="81"/>
            <rFont val="Segoe UI"/>
            <charset val="1"/>
          </rPr>
          <t xml:space="preserve">, maximálna </t>
        </r>
        <r>
          <rPr>
            <sz val="9"/>
            <color indexed="81"/>
            <rFont val="Segoe UI"/>
            <family val="2"/>
            <charset val="238"/>
          </rPr>
          <t>cena</t>
        </r>
        <r>
          <rPr>
            <b/>
            <sz val="9"/>
            <color indexed="81"/>
            <rFont val="Segoe UI"/>
            <charset val="1"/>
          </rPr>
          <t xml:space="preserve"> - </t>
        </r>
        <r>
          <rPr>
            <sz val="9"/>
            <color indexed="81"/>
            <rFont val="Segoe UI"/>
            <family val="2"/>
            <charset val="238"/>
          </rPr>
          <t>ak nie je vopred jasná presná cena dohodnutá,  ale nesmie byť však vyššia ako maximálna,</t>
        </r>
        <r>
          <rPr>
            <b/>
            <sz val="9"/>
            <color indexed="81"/>
            <rFont val="Segoe UI"/>
            <charset val="1"/>
          </rPr>
          <t xml:space="preserve"> približná </t>
        </r>
        <r>
          <rPr>
            <sz val="9"/>
            <color indexed="81"/>
            <rFont val="Segoe UI"/>
            <family val="2"/>
            <charset val="238"/>
          </rPr>
          <t>cena</t>
        </r>
        <r>
          <rPr>
            <b/>
            <sz val="9"/>
            <color indexed="81"/>
            <rFont val="Segoe UI"/>
            <charset val="1"/>
          </rPr>
          <t>-</t>
        </r>
        <r>
          <rPr>
            <sz val="9"/>
            <color indexed="81"/>
            <rFont val="Segoe UI"/>
            <family val="2"/>
            <charset val="238"/>
          </rPr>
          <t xml:space="preserve"> ak nie je vopred jasná presná cena dohodnutá ( používať len mimoriadne!)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H3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Vložiť konečnú cenu bez DPH
</t>
        </r>
      </text>
    </comment>
    <comment ref="H36" authorId="0" shapeId="0">
      <text>
        <r>
          <rPr>
            <sz val="9"/>
            <color indexed="81"/>
            <rFont val="Segoe UI"/>
            <family val="2"/>
            <charset val="238"/>
          </rPr>
          <t>Vložiť konečnú cenu s
 DPH</t>
        </r>
      </text>
    </comment>
    <comment ref="D44" authorId="0" shapeId="0">
      <text>
        <r>
          <rPr>
            <b/>
            <sz val="9"/>
            <color indexed="81"/>
            <rFont val="Segoe UI"/>
            <family val="2"/>
            <charset val="238"/>
          </rPr>
          <t>Vložiť meno a priezvisko vystavovateľa objednávky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F45" authorId="0" shapeId="0">
      <text>
        <r>
          <rPr>
            <b/>
            <sz val="8"/>
            <color indexed="81"/>
            <rFont val="Segoe UI"/>
            <family val="2"/>
            <charset val="238"/>
          </rPr>
          <t>Vybrať jednu z možností alebo iné:</t>
        </r>
        <r>
          <rPr>
            <sz val="8"/>
            <color indexed="81"/>
            <rFont val="Segoe UI"/>
            <family val="2"/>
            <charset val="238"/>
          </rPr>
          <t xml:space="preserve">
- </t>
        </r>
        <r>
          <rPr>
            <b/>
            <sz val="8"/>
            <color indexed="81"/>
            <rFont val="Segoe UI"/>
            <family val="2"/>
            <charset val="238"/>
          </rPr>
          <t xml:space="preserve">SPaS </t>
        </r>
        <r>
          <rPr>
            <sz val="8"/>
            <color indexed="81"/>
            <rFont val="Segoe UI"/>
            <family val="2"/>
            <charset val="238"/>
          </rPr>
          <t xml:space="preserve">   (Sekretariát predsedu a správcu MS)
- </t>
        </r>
        <r>
          <rPr>
            <b/>
            <sz val="8"/>
            <color indexed="81"/>
            <rFont val="Segoe UI"/>
            <family val="2"/>
            <charset val="238"/>
          </rPr>
          <t>SNN</t>
        </r>
        <r>
          <rPr>
            <sz val="8"/>
            <color indexed="81"/>
            <rFont val="Segoe UI"/>
            <family val="2"/>
            <charset val="238"/>
          </rPr>
          <t xml:space="preserve">     (Slovenské národné noviny)
- </t>
        </r>
        <r>
          <rPr>
            <b/>
            <sz val="8"/>
            <color indexed="81"/>
            <rFont val="Segoe UI"/>
            <family val="2"/>
            <charset val="238"/>
          </rPr>
          <t>DV MS</t>
        </r>
        <r>
          <rPr>
            <sz val="8"/>
            <color indexed="81"/>
            <rFont val="Segoe UI"/>
            <family val="2"/>
            <charset val="238"/>
          </rPr>
          <t xml:space="preserve"> (Dozorný výbor MS) 
- </t>
        </r>
        <r>
          <rPr>
            <b/>
            <sz val="8"/>
            <color indexed="81"/>
            <rFont val="Segoe UI"/>
            <family val="2"/>
            <charset val="238"/>
          </rPr>
          <t>VZ MS</t>
        </r>
        <r>
          <rPr>
            <sz val="8"/>
            <color indexed="81"/>
            <rFont val="Segoe UI"/>
            <family val="2"/>
            <charset val="238"/>
          </rPr>
          <t xml:space="preserve">  (Valné zhromaždenie MS)
-</t>
        </r>
        <r>
          <rPr>
            <b/>
            <sz val="8"/>
            <color indexed="81"/>
            <rFont val="Segoe UI"/>
            <family val="2"/>
            <charset val="238"/>
          </rPr>
          <t xml:space="preserve"> SLP </t>
        </r>
        <r>
          <rPr>
            <sz val="8"/>
            <color indexed="81"/>
            <rFont val="Segoe UI"/>
            <family val="2"/>
            <charset val="238"/>
          </rPr>
          <t xml:space="preserve">      (Slovenské pohľady)
- </t>
        </r>
        <r>
          <rPr>
            <b/>
            <sz val="8"/>
            <color indexed="81"/>
            <rFont val="Segoe UI"/>
            <family val="2"/>
            <charset val="238"/>
          </rPr>
          <t>VMS</t>
        </r>
        <r>
          <rPr>
            <sz val="8"/>
            <color indexed="81"/>
            <rFont val="Segoe UI"/>
            <family val="2"/>
            <charset val="238"/>
          </rPr>
          <t xml:space="preserve">     (Vydavateľstvo MS aperiodiká Slovensko, KS)
-</t>
        </r>
        <r>
          <rPr>
            <b/>
            <sz val="8"/>
            <color indexed="81"/>
            <rFont val="Segoe UI"/>
            <family val="2"/>
            <charset val="238"/>
          </rPr>
          <t xml:space="preserve"> SLÚ </t>
        </r>
        <r>
          <rPr>
            <sz val="8"/>
            <color indexed="81"/>
            <rFont val="Segoe UI"/>
            <family val="2"/>
            <charset val="238"/>
          </rPr>
          <t xml:space="preserve">     (Slovenský literárny ústav MS)
- </t>
        </r>
        <r>
          <rPr>
            <b/>
            <sz val="8"/>
            <color indexed="81"/>
            <rFont val="Segoe UI"/>
            <family val="2"/>
            <charset val="238"/>
          </rPr>
          <t>SHÚ</t>
        </r>
        <r>
          <rPr>
            <sz val="8"/>
            <color indexed="81"/>
            <rFont val="Segoe UI"/>
            <family val="2"/>
            <charset val="238"/>
          </rPr>
          <t xml:space="preserve">     (Slovenský historický ústav MS)
-</t>
        </r>
        <r>
          <rPr>
            <b/>
            <sz val="8"/>
            <color indexed="81"/>
            <rFont val="Segoe UI"/>
            <family val="2"/>
            <charset val="238"/>
          </rPr>
          <t xml:space="preserve"> KM</t>
        </r>
        <r>
          <rPr>
            <sz val="8"/>
            <color indexed="81"/>
            <rFont val="Segoe UI"/>
            <family val="2"/>
            <charset val="238"/>
          </rPr>
          <t xml:space="preserve">       (Krajanské múzeum MS)
- </t>
        </r>
        <r>
          <rPr>
            <b/>
            <sz val="8"/>
            <color indexed="81"/>
            <rFont val="Segoe UI"/>
            <family val="2"/>
            <charset val="238"/>
          </rPr>
          <t>AMS</t>
        </r>
        <r>
          <rPr>
            <sz val="8"/>
            <color indexed="81"/>
            <rFont val="Segoe UI"/>
            <family val="2"/>
            <charset val="238"/>
          </rPr>
          <t xml:space="preserve">     (Archív MS)
- </t>
        </r>
        <r>
          <rPr>
            <b/>
            <sz val="8"/>
            <color indexed="81"/>
            <rFont val="Segoe UI"/>
            <family val="2"/>
            <charset val="238"/>
          </rPr>
          <t>SNV</t>
        </r>
        <r>
          <rPr>
            <sz val="8"/>
            <color indexed="81"/>
            <rFont val="Segoe UI"/>
            <family val="2"/>
            <charset val="238"/>
          </rPr>
          <t xml:space="preserve">      (Stredisko národnostných vzťahov MS)
- </t>
        </r>
        <r>
          <rPr>
            <b/>
            <sz val="8"/>
            <color indexed="81"/>
            <rFont val="Segoe UI"/>
            <family val="2"/>
            <charset val="238"/>
          </rPr>
          <t>ČÚ MS</t>
        </r>
        <r>
          <rPr>
            <sz val="8"/>
            <color indexed="81"/>
            <rFont val="Segoe UI"/>
            <family val="2"/>
            <charset val="238"/>
          </rPr>
          <t xml:space="preserve">  (Členské ústredie MS)
- </t>
        </r>
        <r>
          <rPr>
            <b/>
            <sz val="8"/>
            <color indexed="81"/>
            <rFont val="Segoe UI"/>
            <family val="2"/>
            <charset val="238"/>
          </rPr>
          <t>DMS xxx</t>
        </r>
        <r>
          <rPr>
            <sz val="8"/>
            <color indexed="81"/>
            <rFont val="Segoe UI"/>
            <family val="2"/>
            <charset val="238"/>
          </rPr>
          <t xml:space="preserve"> ( Dom matice slovenskej</t>
        </r>
        <r>
          <rPr>
            <i/>
            <sz val="8"/>
            <color indexed="81"/>
            <rFont val="Segoe UI"/>
            <family val="2"/>
            <charset val="238"/>
          </rPr>
          <t xml:space="preserve"> ...doplniť názov                                                                                                                                                                                  napr " RS, KE, ZA, RV,..a pod.)
</t>
        </r>
        <r>
          <rPr>
            <sz val="8"/>
            <color indexed="81"/>
            <rFont val="Segoe UI"/>
            <family val="2"/>
            <charset val="238"/>
          </rPr>
          <t xml:space="preserve">- </t>
        </r>
        <r>
          <rPr>
            <b/>
            <sz val="8"/>
            <color indexed="81"/>
            <rFont val="Segoe UI"/>
            <family val="2"/>
            <charset val="238"/>
          </rPr>
          <t xml:space="preserve">IÚ MS </t>
        </r>
        <r>
          <rPr>
            <sz val="8"/>
            <color indexed="81"/>
            <rFont val="Segoe UI"/>
            <family val="2"/>
            <charset val="238"/>
          </rPr>
          <t xml:space="preserve"> </t>
        </r>
        <r>
          <rPr>
            <i/>
            <sz val="8"/>
            <color indexed="81"/>
            <rFont val="Segoe UI"/>
            <family val="2"/>
            <charset val="238"/>
          </rPr>
          <t xml:space="preserve"> (</t>
        </r>
        <r>
          <rPr>
            <sz val="8"/>
            <color indexed="81"/>
            <rFont val="Segoe UI"/>
            <family val="2"/>
            <charset val="238"/>
          </rPr>
          <t xml:space="preserve">Informačné ústredie MS)
- </t>
        </r>
        <r>
          <rPr>
            <b/>
            <sz val="8"/>
            <color indexed="81"/>
            <rFont val="Segoe UI"/>
            <family val="2"/>
            <charset val="238"/>
          </rPr>
          <t>FEÚ MS</t>
        </r>
        <r>
          <rPr>
            <sz val="8"/>
            <color indexed="81"/>
            <rFont val="Segoe UI"/>
            <family val="2"/>
            <charset val="238"/>
          </rPr>
          <t xml:space="preserve"> (Finančno-ekonomický útvar MS)
- </t>
        </r>
        <r>
          <rPr>
            <b/>
            <sz val="8"/>
            <color indexed="81"/>
            <rFont val="Segoe UI"/>
            <family val="2"/>
            <charset val="238"/>
          </rPr>
          <t>TIÚ MS</t>
        </r>
        <r>
          <rPr>
            <sz val="8"/>
            <color indexed="81"/>
            <rFont val="Segoe UI"/>
            <family val="2"/>
            <charset val="238"/>
          </rPr>
          <t xml:space="preserve">  (Technicko-investičný útvar MS)
- </t>
        </r>
        <r>
          <rPr>
            <b/>
            <sz val="8"/>
            <color indexed="81"/>
            <rFont val="Segoe UI"/>
            <family val="2"/>
            <charset val="238"/>
          </rPr>
          <t xml:space="preserve">PKAK </t>
        </r>
        <r>
          <rPr>
            <sz val="8"/>
            <color indexed="81"/>
            <rFont val="Segoe UI"/>
            <family val="2"/>
            <charset val="238"/>
          </rPr>
          <t xml:space="preserve">    (Požičovňa kostýmov a krojov - Šatnica MS)
- </t>
        </r>
        <r>
          <rPr>
            <b/>
            <sz val="8"/>
            <color indexed="81"/>
            <rFont val="Segoe UI"/>
            <family val="2"/>
            <charset val="238"/>
          </rPr>
          <t xml:space="preserve">HA   </t>
        </r>
        <r>
          <rPr>
            <sz val="8"/>
            <color indexed="81"/>
            <rFont val="Segoe UI"/>
            <family val="2"/>
            <charset val="238"/>
          </rPr>
          <t xml:space="preserve">     (Hlavné aktivity - Ostatné kultúrne aktivity)
- </t>
        </r>
        <r>
          <rPr>
            <b/>
            <sz val="8"/>
            <color indexed="81"/>
            <rFont val="Segoe UI"/>
            <family val="2"/>
            <charset val="238"/>
          </rPr>
          <t xml:space="preserve">OVA  </t>
        </r>
        <r>
          <rPr>
            <sz val="8"/>
            <color indexed="81"/>
            <rFont val="Segoe UI"/>
            <family val="2"/>
            <charset val="238"/>
          </rPr>
          <t xml:space="preserve">    (Ostatné vedecké aktivity - podpora vedy)
- </t>
        </r>
        <r>
          <rPr>
            <b/>
            <sz val="8"/>
            <color indexed="81"/>
            <rFont val="Segoe UI"/>
            <family val="2"/>
            <charset val="238"/>
          </rPr>
          <t xml:space="preserve">RK  </t>
        </r>
        <r>
          <rPr>
            <sz val="8"/>
            <color indexed="81"/>
            <rFont val="Segoe UI"/>
            <family val="2"/>
            <charset val="238"/>
          </rPr>
          <t xml:space="preserve">      ( Podpora miestnej a regionálnej kultúry MS)
- </t>
        </r>
        <r>
          <rPr>
            <b/>
            <sz val="8"/>
            <color indexed="81"/>
            <rFont val="Segoe UI"/>
            <family val="2"/>
            <charset val="238"/>
          </rPr>
          <t xml:space="preserve">MZVeZ </t>
        </r>
        <r>
          <rPr>
            <sz val="8"/>
            <color indexed="81"/>
            <rFont val="Segoe UI"/>
            <family val="2"/>
            <charset val="238"/>
          </rPr>
          <t xml:space="preserve">(grant podpory Ministerstva zahr. vecí SR)
- </t>
        </r>
        <r>
          <rPr>
            <b/>
            <sz val="8"/>
            <color indexed="81"/>
            <rFont val="Segoe UI"/>
            <family val="2"/>
            <charset val="238"/>
          </rPr>
          <t xml:space="preserve">ÚV SR   </t>
        </r>
        <r>
          <rPr>
            <sz val="8"/>
            <color indexed="81"/>
            <rFont val="Segoe UI"/>
            <family val="2"/>
            <charset val="238"/>
          </rPr>
          <t xml:space="preserve">(grant popory Úradu vlády SR)
</t>
        </r>
      </text>
    </comment>
    <comment ref="D48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1. Na vytlačenej objednávke nehodiace sa škrtnúť
  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F50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Vložiť Meno a priezvisko alebo čitateľne vyplniť
</t>
        </r>
      </text>
    </comment>
    <comment ref="D51" authorId="0" shapeId="0">
      <text>
        <r>
          <rPr>
            <sz val="9"/>
            <color indexed="81"/>
            <rFont val="Segoe UI"/>
            <family val="2"/>
            <charset val="238"/>
          </rPr>
          <t xml:space="preserve">Dátum sa vyplní automaticky a zhoduje sa s dátumom vystavenia objednávky
</t>
        </r>
      </text>
    </comment>
    <comment ref="F51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Po vytlačení objednávky pripojiť vlastnoručný podpis
</t>
        </r>
      </text>
    </comment>
    <comment ref="D52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1. Na vytlačenej objednávke nehodiace sa škrtnúť
2. ZFK2 vykonáva/podpisuje poverený vedúci zamestnanec - riaditeľ FEÚ MS, v prípade neprítomnosti zástupca poverený jeho zastupovaním
   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F54" authorId="0" shapeId="0">
      <text>
        <r>
          <rPr>
            <sz val="9"/>
            <color indexed="81"/>
            <rFont val="Segoe UI"/>
            <family val="2"/>
            <charset val="238"/>
          </rPr>
          <t xml:space="preserve">Vložiť Meno a priezvisko alebo čitateľne vyplniť
</t>
        </r>
      </text>
    </comment>
    <comment ref="D5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Dátum sa vyplní automaticky a zhoduje sa s dátumom vystavenia objednávky
</t>
        </r>
      </text>
    </comment>
    <comment ref="F5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Po vytlačení objednávky pripojiť vlastnoručný podpis
</t>
        </r>
      </text>
    </comment>
  </commentList>
</comments>
</file>

<file path=xl/comments2.xml><?xml version="1.0" encoding="utf-8"?>
<comments xmlns="http://schemas.openxmlformats.org/spreadsheetml/2006/main">
  <authors>
    <author>Ing. Jaroslav Gustiňák</author>
  </authors>
  <commentList>
    <comment ref="B3" authorId="0" shapeId="0">
      <text>
        <r>
          <rPr>
            <b/>
            <sz val="9"/>
            <color indexed="81"/>
            <rFont val="Segoe UI"/>
            <family val="2"/>
            <charset val="238"/>
          </rPr>
          <t>Vypĺňa sa, ak je potrebné - zoznam tovaru/služieb je dlhý ( napostačuje form. objednávky)</t>
        </r>
      </text>
    </comment>
  </commentList>
</comments>
</file>

<file path=xl/sharedStrings.xml><?xml version="1.0" encoding="utf-8"?>
<sst xmlns="http://schemas.openxmlformats.org/spreadsheetml/2006/main" count="356" uniqueCount="304">
  <si>
    <t>OBJEDNÁVKA</t>
  </si>
  <si>
    <t>DODÁVATEĽ</t>
  </si>
  <si>
    <t>Názov:</t>
  </si>
  <si>
    <t>Matica slovenská</t>
  </si>
  <si>
    <t>Ulica           a číslo</t>
  </si>
  <si>
    <t>P. Mudroňa 507/1</t>
  </si>
  <si>
    <t>Ulica           a číslo:</t>
  </si>
  <si>
    <t>PSČ :</t>
  </si>
  <si>
    <t>Mesto:</t>
  </si>
  <si>
    <t>Martin</t>
  </si>
  <si>
    <t>IČO:</t>
  </si>
  <si>
    <t>00 179 027</t>
  </si>
  <si>
    <t>Registračné číslo objednávky :</t>
  </si>
  <si>
    <t>Predmet objednávky:</t>
  </si>
  <si>
    <t>Celková</t>
  </si>
  <si>
    <t>K vystavenej faktúre žiadame priložiť:</t>
  </si>
  <si>
    <t xml:space="preserve">ODBERATEĽ </t>
  </si>
  <si>
    <t>Dátum objednávky:</t>
  </si>
  <si>
    <t>Vysvetlivky k správnemu vyplneniu objednávky:</t>
  </si>
  <si>
    <t>DIČ:</t>
  </si>
  <si>
    <t>20206031 23</t>
  </si>
  <si>
    <t>Postup:</t>
  </si>
  <si>
    <t>Finančná úhrada z rozpočtu útvaru/projektu:</t>
  </si>
  <si>
    <t>SPaS</t>
  </si>
  <si>
    <t>- Dozorný výbor MS</t>
  </si>
  <si>
    <t>SNN</t>
  </si>
  <si>
    <t>SP</t>
  </si>
  <si>
    <t>- Slovenské pohľady</t>
  </si>
  <si>
    <t>- Slovenské národné noviny</t>
  </si>
  <si>
    <t>VMS</t>
  </si>
  <si>
    <t>- Vydavateľstvo MS</t>
  </si>
  <si>
    <t>SLÚ</t>
  </si>
  <si>
    <t>SHÚ</t>
  </si>
  <si>
    <t>- Slovenský literárny ústav</t>
  </si>
  <si>
    <t>- Slovenský historický ústav</t>
  </si>
  <si>
    <t>KM</t>
  </si>
  <si>
    <t>- Krajanské múzeum</t>
  </si>
  <si>
    <t>AMS</t>
  </si>
  <si>
    <t>- Archív MS</t>
  </si>
  <si>
    <t>SNV</t>
  </si>
  <si>
    <t>- Stredisko národnostných vzťahov</t>
  </si>
  <si>
    <t>ČÚ</t>
  </si>
  <si>
    <t>- Členské ústredie</t>
  </si>
  <si>
    <t>OSMS</t>
  </si>
  <si>
    <t>DVMS</t>
  </si>
  <si>
    <t>- Oblastné strediská MS ( DMS a OPMS)</t>
  </si>
  <si>
    <t>IÚ</t>
  </si>
  <si>
    <t>- Informačné ústredie</t>
  </si>
  <si>
    <t>FEÚ</t>
  </si>
  <si>
    <t>TIÚ</t>
  </si>
  <si>
    <t>- Finančno-ekonomický útvar</t>
  </si>
  <si>
    <t>- technicko-investičný útvar</t>
  </si>
  <si>
    <t>ŠMS</t>
  </si>
  <si>
    <t>- Šatnica MS</t>
  </si>
  <si>
    <t>OVA</t>
  </si>
  <si>
    <t>- Ostatné vedecké aktivity</t>
  </si>
  <si>
    <t>OKA</t>
  </si>
  <si>
    <t>- Ostatné kultúrne aktivity (Hlavné aktivity)</t>
  </si>
  <si>
    <t>PMRK</t>
  </si>
  <si>
    <t>- Podpora miestnej a regionálnej kultúry</t>
  </si>
  <si>
    <t>- sekretariát predsedu a správcu</t>
  </si>
  <si>
    <t xml:space="preserve">cena </t>
  </si>
  <si>
    <t>spolu:</t>
  </si>
  <si>
    <t>Meno</t>
  </si>
  <si>
    <t>Bada Michal, PhDr., PhD.</t>
  </si>
  <si>
    <t>Bartošová Janetta, Bc.</t>
  </si>
  <si>
    <t>Belláková Helena</t>
  </si>
  <si>
    <t>Bellová Miriam</t>
  </si>
  <si>
    <t>Benkovská Monika, RNDr.</t>
  </si>
  <si>
    <t>Bilicová Veronika, Mgr.</t>
  </si>
  <si>
    <t>Blanár Dominik, Mgr., PhD.</t>
  </si>
  <si>
    <t>Brloš Ján</t>
  </si>
  <si>
    <t>Černek Jozef</t>
  </si>
  <si>
    <t>Dancziová Elena</t>
  </si>
  <si>
    <t>Durec Jaroslav, Mgr.,PhD.</t>
  </si>
  <si>
    <t>Farkašová Eva, Bc.</t>
  </si>
  <si>
    <t>Fejko Martin, PhDr.</t>
  </si>
  <si>
    <t>Fričová Anna</t>
  </si>
  <si>
    <t>Gábrišová Nikola, Bc.</t>
  </si>
  <si>
    <t>Germuška Erik, PhDr., PhD.</t>
  </si>
  <si>
    <t>Gešper Marián, JUDr., PhD.</t>
  </si>
  <si>
    <t>Greschnerová Beata</t>
  </si>
  <si>
    <t>Gustiňák Jaroslav, Ing.</t>
  </si>
  <si>
    <t>Hajník, Martin Mgr.</t>
  </si>
  <si>
    <t>Hancová Laura, Mgr.</t>
  </si>
  <si>
    <t>Hanuska Marek, Mgr.</t>
  </si>
  <si>
    <t>Hatara Ján</t>
  </si>
  <si>
    <t>Havlík Lukáš</t>
  </si>
  <si>
    <t>Hrdinová Marcela</t>
  </si>
  <si>
    <t>Hrušková Alena</t>
  </si>
  <si>
    <t>Jandurová Serafína</t>
  </si>
  <si>
    <t>Janek Vladimír</t>
  </si>
  <si>
    <t>Kalanková Katarína, Ing.</t>
  </si>
  <si>
    <t>Kaščáková Gabriela, Mgr.</t>
  </si>
  <si>
    <t>Kerekanič Jaroslav, Mgr.</t>
  </si>
  <si>
    <t>Kojš Damián, Bc.</t>
  </si>
  <si>
    <t>Komora Viliam, ThLic., Mgr., PhD.</t>
  </si>
  <si>
    <t>Koňariková Katarína, Ing., PhD.</t>
  </si>
  <si>
    <t>Koppová Soňa</t>
  </si>
  <si>
    <t>Košťaliková Hana, Mgr.</t>
  </si>
  <si>
    <t>Krštieňová Šulková Ingrid, PhDr.</t>
  </si>
  <si>
    <t>Kšiňan Ján, Mgr.</t>
  </si>
  <si>
    <t>Kyzeková Füle Zuzana, Mgr.</t>
  </si>
  <si>
    <t>Lomenčík Július, doc. PaedDr. PhD.</t>
  </si>
  <si>
    <t>Madura Pavol, PhDr.</t>
  </si>
  <si>
    <t>Majeriková Ingrid, Mgr.</t>
  </si>
  <si>
    <t>Makariv Jozef, Ing.</t>
  </si>
  <si>
    <t>Matečková Martina, Mgr.</t>
  </si>
  <si>
    <t>Nemec Marek, Bc.</t>
  </si>
  <si>
    <t>Obšatníková Karina, PhDr.</t>
  </si>
  <si>
    <t>Parenička Pavol, doc. PaedDr., CSc.</t>
  </si>
  <si>
    <t>Perný Lukáš,  PhDr., PhD.</t>
  </si>
  <si>
    <t>Považan Miroslav, Mgr.</t>
  </si>
  <si>
    <t>Rišiaňová Eva</t>
  </si>
  <si>
    <t>Seman Ján, RNDr.</t>
  </si>
  <si>
    <t>Schmidtová Marta</t>
  </si>
  <si>
    <t>Schvantner Peter, Mgr.</t>
  </si>
  <si>
    <t>Sokolovič Peter, PhDr., PhD.</t>
  </si>
  <si>
    <t>Skalická Ingrid, Mgr.</t>
  </si>
  <si>
    <t>Smolec Maroš, Mgr.</t>
  </si>
  <si>
    <t>Sokolík Igor, Mgr.</t>
  </si>
  <si>
    <t>Sokolíková Mária, Ing.</t>
  </si>
  <si>
    <t>Tomková Tatiana</t>
  </si>
  <si>
    <t>Viteková Jana, PaedDr.</t>
  </si>
  <si>
    <t>Vrlík Peter</t>
  </si>
  <si>
    <t>Zacher Rastislav, Mgr., PhD.</t>
  </si>
  <si>
    <t>Žgrada, Radoslav Mgr.</t>
  </si>
  <si>
    <t>Žumárová Jana, Mgr.</t>
  </si>
  <si>
    <t>Dátum:</t>
  </si>
  <si>
    <t>Podpis:</t>
  </si>
  <si>
    <t>Meno a priezvisko zamestnanca :</t>
  </si>
  <si>
    <t>MZVeZ SR</t>
  </si>
  <si>
    <t>- kultúrne projekty z grantov MZVeZ SR</t>
  </si>
  <si>
    <t>ÚV SR</t>
  </si>
  <si>
    <t>- kultúrne projekty z grantov Úradu vlády SR</t>
  </si>
  <si>
    <t>Nie je platca DPH</t>
  </si>
  <si>
    <t>ZFK2</t>
  </si>
  <si>
    <t>0945/449956</t>
  </si>
  <si>
    <t>michal.bada@matica.sk</t>
  </si>
  <si>
    <t>0918/904917</t>
  </si>
  <si>
    <t>janetta.bartosova@matica.sk</t>
  </si>
  <si>
    <t>badatelna@matica.sk</t>
  </si>
  <si>
    <t>0918/904927</t>
  </si>
  <si>
    <t>pokladna@matica.sk</t>
  </si>
  <si>
    <t>0910/523 540</t>
  </si>
  <si>
    <t>dms.dunstreda@matica.sk</t>
  </si>
  <si>
    <t> 0918/113 212</t>
  </si>
  <si>
    <t> dms.nitra@matica.sk</t>
  </si>
  <si>
    <t>dominik.blanar@matica.sk</t>
  </si>
  <si>
    <t> op.hrusov@matica.sk</t>
  </si>
  <si>
    <t>0905 /405455</t>
  </si>
  <si>
    <t> dms.komarno@matica.sk</t>
  </si>
  <si>
    <t>0905/313273</t>
  </si>
  <si>
    <t> investicie@matica.sk</t>
  </si>
  <si>
    <t>jaroslav.durec@matica.sk</t>
  </si>
  <si>
    <t>sekretariat@matica.sk</t>
  </si>
  <si>
    <t>0918/904915</t>
  </si>
  <si>
    <t>martin.fejko@matica.sk</t>
  </si>
  <si>
    <t>anna.fricova@matica.sk</t>
  </si>
  <si>
    <t>0918/904 925</t>
  </si>
  <si>
    <t>snnredakcia@matica.sk</t>
  </si>
  <si>
    <t>0918/904938</t>
  </si>
  <si>
    <t>dms.presov@matica.sk</t>
  </si>
  <si>
    <t>0918/904141</t>
  </si>
  <si>
    <t>predseda@matica.sk</t>
  </si>
  <si>
    <t>0918/904944</t>
  </si>
  <si>
    <t>mzdy@matica.sk</t>
  </si>
  <si>
    <t>0907/848025</t>
  </si>
  <si>
    <t> fums@matica.sk</t>
  </si>
  <si>
    <t> 0905/246980</t>
  </si>
  <si>
    <t>martin.hajnik@matica.sk</t>
  </si>
  <si>
    <t>0918/893953</t>
  </si>
  <si>
    <t>laura.hancova@matica.sk</t>
  </si>
  <si>
    <t>0918/904969</t>
  </si>
  <si>
    <t>dms.bystrica@matica.sk</t>
  </si>
  <si>
    <t>0918/904966</t>
  </si>
  <si>
    <t>0905 069 810</t>
  </si>
  <si>
    <t>0918/904950</t>
  </si>
  <si>
    <t> expedicia@matica.sk</t>
  </si>
  <si>
    <t> satnica@matica.sk</t>
  </si>
  <si>
    <t>0905/680 323</t>
  </si>
  <si>
    <t>spravait@matica.sk</t>
  </si>
  <si>
    <t>0918/904954</t>
  </si>
  <si>
    <t> dms.zilina@matica.sk</t>
  </si>
  <si>
    <t>0902/551806</t>
  </si>
  <si>
    <t>dms.bardejov@matica.sk</t>
  </si>
  <si>
    <t> jaroslav.kerekanic@matica.sk</t>
  </si>
  <si>
    <t>rkms@matica.sk</t>
  </si>
  <si>
    <t>0918/904968</t>
  </si>
  <si>
    <t>snv@matica.sk</t>
  </si>
  <si>
    <t>0907/538832</t>
  </si>
  <si>
    <t>krajanskemuzeum@matica.sk</t>
  </si>
  <si>
    <t>satnica@matica.sk</t>
  </si>
  <si>
    <t>hana.kostalikova@matica.sk</t>
  </si>
  <si>
    <t>0918/904959</t>
  </si>
  <si>
    <t>dms.rimsobota@matica.sk</t>
  </si>
  <si>
    <t>0905/894658</t>
  </si>
  <si>
    <t>jan.ksinan@matica.sk</t>
  </si>
  <si>
    <t>zuzana.kyzekova@matica.sk</t>
  </si>
  <si>
    <t>0918/904942</t>
  </si>
  <si>
    <t>julius.lomencik@matica.sk</t>
  </si>
  <si>
    <t>0905/610231</t>
  </si>
  <si>
    <t> archiv@matica.sk</t>
  </si>
  <si>
    <t>0918/189358</t>
  </si>
  <si>
    <t>ingrid.majerikova@matica.sk</t>
  </si>
  <si>
    <t>0911/238 368</t>
  </si>
  <si>
    <t> dms.snina@matica.sk</t>
  </si>
  <si>
    <t>0918/904 929</t>
  </si>
  <si>
    <t> dms.kosice@matica.sk</t>
  </si>
  <si>
    <t>0915/904955</t>
  </si>
  <si>
    <t> dms.mikulas@matica.sk</t>
  </si>
  <si>
    <t>0915/439 367</t>
  </si>
  <si>
    <t> dms.michalovce@matica.sk</t>
  </si>
  <si>
    <t>0907/832062</t>
  </si>
  <si>
    <t> pavol.parenicka@matica.sk</t>
  </si>
  <si>
    <t>0948/256795</t>
  </si>
  <si>
    <t>lukas.perny@matica.sk</t>
  </si>
  <si>
    <t>0918/904937</t>
  </si>
  <si>
    <t> dms.levice@matica.sk</t>
  </si>
  <si>
    <t>cums@matica.sk</t>
  </si>
  <si>
    <t> 0905/293622</t>
  </si>
  <si>
    <t> jan.seman@matica.sk</t>
  </si>
  <si>
    <t>uctaren@matica.sk</t>
  </si>
  <si>
    <t>0910/987893</t>
  </si>
  <si>
    <t>peter.schvantner@matica.sk</t>
  </si>
  <si>
    <t>peter.sokolovic@gmail.com</t>
  </si>
  <si>
    <t> ingrid.skalicka@matica.sk</t>
  </si>
  <si>
    <t>0918/904963</t>
  </si>
  <si>
    <t> spravca@matica.sk</t>
  </si>
  <si>
    <t>0915/815755</t>
  </si>
  <si>
    <t> vydavatelstvo@matica.sk</t>
  </si>
  <si>
    <t>0918/904931</t>
  </si>
  <si>
    <t> fin@matica.sk</t>
  </si>
  <si>
    <t>0918/904935</t>
  </si>
  <si>
    <t>dms.roznava@matica.sk</t>
  </si>
  <si>
    <t>0903/590595</t>
  </si>
  <si>
    <t>dms.lucenec@matica.sk</t>
  </si>
  <si>
    <t>dms.mikulas@matica.sk</t>
  </si>
  <si>
    <t>0918/904957</t>
  </si>
  <si>
    <t> dms.snv@matica.sk</t>
  </si>
  <si>
    <t>0918/904 923</t>
  </si>
  <si>
    <t>radoslav.zgrada@matica.sk</t>
  </si>
  <si>
    <t> jana.zumarova@matica.sk</t>
  </si>
  <si>
    <t>Objednávku vystavil:</t>
  </si>
  <si>
    <t>Po zrealizovaní objednávky žiadame o vystavenie faktúry.</t>
  </si>
  <si>
    <t>Interná časť objednávateľa</t>
  </si>
  <si>
    <t>--------------------------------------------------------------------------------------------------------------------------------------</t>
  </si>
  <si>
    <t>bez DPH</t>
  </si>
  <si>
    <t>Príloha k objednávke              č.</t>
  </si>
  <si>
    <t>Zoznam objednaného tovaru/služieb:</t>
  </si>
  <si>
    <t xml:space="preserve">       ( napr. dodací list, prepravný list( stazka), a pod..)</t>
  </si>
  <si>
    <t xml:space="preserve">Bada Michal, PhDr., PhD.      </t>
  </si>
  <si>
    <t>Zásady vytvárania a vyplňovania a schvaľovania objednávky v matici slovenskej:</t>
  </si>
  <si>
    <t>Zámer obstarať tovar/službu pre MS je potrebné písomne vyjadriť vo forme záväznej objednávky</t>
  </si>
  <si>
    <t>E-mail kontakt</t>
  </si>
  <si>
    <t>Tel. kontakt</t>
  </si>
  <si>
    <t>Zamestnanci oprávnení vystaviť objednávku</t>
  </si>
  <si>
    <t>P.č.</t>
  </si>
  <si>
    <t>Tabuľka č.1 - Oprávnenia k objednávkam</t>
  </si>
  <si>
    <t>Objednávku môže vystaviť každý zamestnanec MS ( Tab. č.1).</t>
  </si>
  <si>
    <t xml:space="preserve">Schvaľovanie objednávky vykonáva vedúci zamestnanec  útvaru , z ktorého z rozpočtu sa vykonáva finančná operácia. </t>
  </si>
  <si>
    <t>ZFK1</t>
  </si>
  <si>
    <t>s DPH</t>
  </si>
  <si>
    <t>Vystavenie objednávky:</t>
  </si>
  <si>
    <t>Vykonanie základnej finančnej kontroly:</t>
  </si>
  <si>
    <t>a hospodársku efektivitu vynaložených prostriedkov za objednané služby/tovary.</t>
  </si>
  <si>
    <t>ktorého rozpočtu bude obstarávaná táto služba/tovar</t>
  </si>
  <si>
    <r>
      <rPr>
        <b/>
        <sz val="11"/>
        <color theme="1"/>
        <rFont val="Calibri"/>
        <family val="2"/>
        <charset val="238"/>
        <scheme val="minor"/>
      </rPr>
      <t>zamestnanec útvaru, v ktorom vznikla potreba resp. zámer obstarania služby/tovaru</t>
    </r>
    <r>
      <rPr>
        <sz val="11"/>
        <color theme="1"/>
        <rFont val="Calibri"/>
        <family val="2"/>
        <charset val="238"/>
        <scheme val="minor"/>
      </rPr>
      <t xml:space="preserve">, a z </t>
    </r>
  </si>
  <si>
    <r>
      <t xml:space="preserve">Objednávku podľa svojej povahy a charakteru objednávanej služby/tovaru </t>
    </r>
    <r>
      <rPr>
        <b/>
        <sz val="11"/>
        <color theme="1"/>
        <rFont val="Calibri"/>
        <family val="2"/>
        <charset val="238"/>
        <scheme val="minor"/>
      </rPr>
      <t xml:space="preserve">vystavuje </t>
    </r>
  </si>
  <si>
    <t>avšak odporúča sa podľa možnosti väčšia časová rezerva</t>
  </si>
  <si>
    <t xml:space="preserve">Registračné číslo objednávky - číslo si treba vyžiadať telefonicky od p. E. Dancziovej. </t>
  </si>
  <si>
    <r>
      <rPr>
        <sz val="11"/>
        <color theme="1"/>
        <rFont val="Calibri"/>
        <family val="2"/>
        <charset val="238"/>
        <scheme val="minor"/>
      </rPr>
      <t>Zamestnanci oprávnení  vykonávať finančnú kontrolu</t>
    </r>
    <r>
      <rPr>
        <b/>
        <sz val="11"/>
        <color theme="1"/>
        <rFont val="Calibri"/>
        <family val="2"/>
        <charset val="238"/>
        <scheme val="minor"/>
      </rPr>
      <t xml:space="preserve"> - pokračovanie vo finančnej operácii ( časť ZFK1)</t>
    </r>
  </si>
  <si>
    <r>
      <rPr>
        <sz val="11"/>
        <color theme="1"/>
        <rFont val="Calibri"/>
        <family val="2"/>
        <charset val="238"/>
        <scheme val="minor"/>
      </rPr>
      <t>Vedúci zamestnanci oprávnení vykonávať finančnú kontrolu</t>
    </r>
    <r>
      <rPr>
        <b/>
        <sz val="11"/>
        <color theme="1"/>
        <rFont val="Calibri"/>
        <family val="2"/>
        <charset val="238"/>
        <scheme val="minor"/>
      </rPr>
      <t xml:space="preserve"> - vykonanie finančnej operácie (časť ZFK2)</t>
    </r>
  </si>
  <si>
    <t>Pripojený podpis zamestnanca musí byť výlučne vlastnoručný.</t>
  </si>
  <si>
    <t>Objednávka sa vystavuje a schvaľuje najneskôr 1 deň pred uskutočnením dodania tovaru alebo služby,</t>
  </si>
  <si>
    <t>Kojš Damián</t>
  </si>
  <si>
    <t>Objednávka sa môže predložiť dodávateľovi len v prípade jej schválenia a pozitívneho výsledku základnej finančnej kontroly</t>
  </si>
  <si>
    <t>*Súhlasím</t>
  </si>
  <si>
    <t>*Nesúhlasím</t>
  </si>
  <si>
    <r>
      <t xml:space="preserve">FINANČNÁ KONTROLA </t>
    </r>
    <r>
      <rPr>
        <b/>
        <sz val="10"/>
        <color theme="1"/>
        <rFont val="Calibri"/>
        <family val="2"/>
        <charset val="238"/>
      </rPr>
      <t xml:space="preserve">§7 zákona č.357/2015 Z.z. </t>
    </r>
  </si>
  <si>
    <t>v1.0.2026</t>
  </si>
  <si>
    <t>* nehodiace sa prečiarknúť</t>
  </si>
  <si>
    <t>s finančnou operáciou alebo jej časťou</t>
  </si>
  <si>
    <t>Meno a priezvisko povereného vedúceho zamestnanca :</t>
  </si>
  <si>
    <r>
      <t>v zmysle zákona</t>
    </r>
    <r>
      <rPr>
        <i/>
        <sz val="11"/>
        <color theme="1"/>
        <rFont val="Calibri"/>
        <family val="2"/>
        <charset val="238"/>
        <scheme val="minor"/>
      </rPr>
      <t xml:space="preserve"> č.357/2015 Z.z. o finančnej kontrole a audite a o zmene a doplnení niektorých</t>
    </r>
  </si>
  <si>
    <t xml:space="preserve">Finančnú kontrolu je povinná Matica slovenská vykonávať </t>
  </si>
  <si>
    <r>
      <rPr>
        <i/>
        <sz val="11"/>
        <color theme="1"/>
        <rFont val="Calibri"/>
        <family val="2"/>
        <charset val="238"/>
        <scheme val="minor"/>
      </rPr>
      <t xml:space="preserve"> zákonov</t>
    </r>
    <r>
      <rPr>
        <sz val="11"/>
        <color theme="1"/>
        <rFont val="Calibri"/>
        <family val="2"/>
        <charset val="238"/>
        <scheme val="minor"/>
      </rPr>
      <t>. Finančnú kontrolu vykonávajú vždy 2 zamestnanci.</t>
    </r>
  </si>
  <si>
    <t>zamestnanec zodpovedný za rozpočet príslušného útvaru alebo riaditeľ príslušného pilieru MS.</t>
  </si>
  <si>
    <t xml:space="preserve">Výnimka z tohto pravidla : </t>
  </si>
  <si>
    <t>pre objednávky z rozpočtu projektov na podporu miestnej a regionálnej kultúry MS</t>
  </si>
  <si>
    <t>Pripojený podpis zamestnanca, ktorý vykonáva FK1 musí byť výlučne vlastnoručný.</t>
  </si>
  <si>
    <t>FK1 vykonáva zamestnanec ČÚ MS poverený agendou RK MS.</t>
  </si>
  <si>
    <t xml:space="preserve">Zamestnanec vykonaním FK1 zodpovedá za formálnu správnosť objednávky, účelnosť </t>
  </si>
  <si>
    <r>
      <rPr>
        <b/>
        <sz val="11"/>
        <color theme="1"/>
        <rFont val="Calibri"/>
        <family val="2"/>
        <charset val="238"/>
        <scheme val="minor"/>
      </rPr>
      <t>FK1</t>
    </r>
    <r>
      <rPr>
        <sz val="11"/>
        <color theme="1"/>
        <rFont val="Calibri"/>
        <family val="2"/>
        <charset val="238"/>
        <scheme val="minor"/>
      </rPr>
      <t xml:space="preserve"> - Finančnú kontrolu v oddieli "FK1" resp. " </t>
    </r>
    <r>
      <rPr>
        <b/>
        <sz val="11"/>
        <color theme="1"/>
        <rFont val="Calibri"/>
        <family val="2"/>
        <charset val="238"/>
        <scheme val="minor"/>
      </rPr>
      <t xml:space="preserve">Zodpovedný zamestnanec za </t>
    </r>
  </si>
  <si>
    <r>
      <rPr>
        <b/>
        <sz val="11"/>
        <color theme="1"/>
        <rFont val="Calibri"/>
        <family val="2"/>
        <charset val="238"/>
        <scheme val="minor"/>
      </rPr>
      <t>vykonanie finančnej operácie</t>
    </r>
    <r>
      <rPr>
        <sz val="11"/>
        <color theme="1"/>
        <rFont val="Calibri"/>
        <family val="2"/>
        <charset val="238"/>
        <scheme val="minor"/>
      </rPr>
      <t xml:space="preserve">"  overuje súlad finančnej operácie s rozpočtom, právnymi </t>
    </r>
  </si>
  <si>
    <t>predpismi, uzatvorenými zmluvami alebo inými podmienkami poskytnutia verejných financií</t>
  </si>
  <si>
    <t xml:space="preserve">( môže byť súčasne aj vystaviteľom objednávky). FK1 vykonáva  </t>
  </si>
  <si>
    <r>
      <rPr>
        <b/>
        <sz val="11"/>
        <color theme="1"/>
        <rFont val="Calibri"/>
        <family val="2"/>
        <charset val="238"/>
        <scheme val="minor"/>
      </rPr>
      <t xml:space="preserve">FK2 </t>
    </r>
    <r>
      <rPr>
        <sz val="11"/>
        <color theme="1"/>
        <rFont val="Calibri"/>
        <family val="2"/>
        <charset val="238"/>
        <scheme val="minor"/>
      </rPr>
      <t xml:space="preserve">- Finančnú kontrolu v oddieli "FK2" resp. " </t>
    </r>
    <r>
      <rPr>
        <b/>
        <sz val="11"/>
        <color theme="1"/>
        <rFont val="Calibri"/>
        <family val="2"/>
        <charset val="238"/>
        <scheme val="minor"/>
      </rPr>
      <t>Zodpovedný zamestnanec za</t>
    </r>
  </si>
  <si>
    <r>
      <rPr>
        <b/>
        <sz val="11"/>
        <color theme="1"/>
        <rFont val="Calibri"/>
        <family val="2"/>
        <charset val="238"/>
        <scheme val="minor"/>
      </rPr>
      <t>overenie"</t>
    </r>
    <r>
      <rPr>
        <sz val="11"/>
        <color theme="1"/>
        <rFont val="Calibri"/>
        <family val="2"/>
        <charset val="238"/>
        <scheme val="minor"/>
      </rPr>
      <t xml:space="preserve"> vykonáva riaditeľ FEÚ MS alebo jeho poverený zástupca</t>
    </r>
  </si>
  <si>
    <t xml:space="preserve">Zamestnanec vykonaním FK2 zodpovedá za formálnu správnosť objednávky, účelnosť </t>
  </si>
  <si>
    <t>Typ ceny:</t>
  </si>
  <si>
    <t>dohodnutá</t>
  </si>
  <si>
    <t>maximálna</t>
  </si>
  <si>
    <t>približná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</si>
</sst>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 00"/>
    <numFmt numFmtId="165" formatCode="#,##0.00\ &quot;€&quot;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3"/>
      <color rgb="FF0A0A0A"/>
      <name val="Arial"/>
      <family val="2"/>
      <charset val="238"/>
    </font>
    <font>
      <sz val="9"/>
      <color rgb="FF0A0A0A"/>
      <name val="Arial"/>
      <family val="2"/>
      <charset val="238"/>
    </font>
    <font>
      <sz val="10"/>
      <color rgb="FF0A0A0A"/>
      <name val="Arial"/>
      <family val="2"/>
      <charset val="238"/>
    </font>
    <font>
      <sz val="8"/>
      <color rgb="FF0A0A0A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rgb="FF0A0A0A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9"/>
      <color rgb="FF0A0A0A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color indexed="81"/>
      <name val="Segoe UI"/>
      <family val="2"/>
      <charset val="238"/>
    </font>
    <font>
      <i/>
      <sz val="8"/>
      <color indexed="81"/>
      <name val="Segoe UI"/>
      <family val="2"/>
      <charset val="238"/>
    </font>
    <font>
      <b/>
      <sz val="8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8.5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FF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Fill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4" fillId="0" borderId="0" xfId="0" applyFont="1" applyFill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/>
    <xf numFmtId="0" fontId="14" fillId="2" borderId="0" xfId="0" applyFont="1" applyFill="1" applyBorder="1" applyAlignment="1">
      <alignment horizontal="left" vertical="center" wrapText="1"/>
    </xf>
    <xf numFmtId="49" fontId="4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7" fillId="0" borderId="1" xfId="0" applyFont="1" applyBorder="1"/>
    <xf numFmtId="49" fontId="7" fillId="0" borderId="0" xfId="0" applyNumberFormat="1" applyFont="1"/>
    <xf numFmtId="0" fontId="17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12" fillId="2" borderId="0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/>
    <xf numFmtId="0" fontId="8" fillId="0" borderId="0" xfId="0" applyFont="1" applyFill="1"/>
    <xf numFmtId="0" fontId="19" fillId="0" borderId="0" xfId="1" applyFont="1" applyFill="1" applyAlignment="1"/>
    <xf numFmtId="0" fontId="0" fillId="0" borderId="0" xfId="0" applyAlignment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0" fillId="0" borderId="0" xfId="0" applyFill="1" applyAlignment="1"/>
    <xf numFmtId="0" fontId="5" fillId="0" borderId="0" xfId="0" applyFont="1" applyFill="1" applyAlignment="1">
      <alignment wrapText="1"/>
    </xf>
    <xf numFmtId="0" fontId="5" fillId="0" borderId="0" xfId="0" applyFont="1" applyFill="1"/>
    <xf numFmtId="164" fontId="3" fillId="0" borderId="0" xfId="0" applyNumberFormat="1" applyFont="1" applyFill="1" applyAlignment="1">
      <alignment horizontal="left"/>
    </xf>
    <xf numFmtId="14" fontId="0" fillId="0" borderId="0" xfId="0" applyNumberFormat="1" applyFill="1"/>
    <xf numFmtId="0" fontId="22" fillId="0" borderId="0" xfId="0" applyFont="1" applyAlignment="1">
      <alignment horizontal="center" vertical="center"/>
    </xf>
    <xf numFmtId="0" fontId="4" fillId="0" borderId="1" xfId="0" applyFont="1" applyBorder="1"/>
    <xf numFmtId="0" fontId="21" fillId="2" borderId="1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Fill="1" applyAlignment="1"/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0" xfId="0" applyFont="1" applyAlignment="1"/>
    <xf numFmtId="0" fontId="1" fillId="0" borderId="0" xfId="0" applyFont="1" applyFill="1" applyBorder="1" applyAlignment="1"/>
    <xf numFmtId="0" fontId="34" fillId="0" borderId="0" xfId="0" applyFont="1"/>
    <xf numFmtId="0" fontId="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/>
    <xf numFmtId="0" fontId="4" fillId="0" borderId="0" xfId="0" applyFont="1" applyFill="1" applyAlignment="1"/>
    <xf numFmtId="0" fontId="37" fillId="5" borderId="0" xfId="0" applyFont="1" applyFill="1" applyBorder="1" applyAlignment="1" applyProtection="1">
      <alignment vertical="center"/>
      <protection locked="0"/>
    </xf>
    <xf numFmtId="0" fontId="37" fillId="6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Alignment="1">
      <alignment horizontal="right"/>
    </xf>
    <xf numFmtId="0" fontId="8" fillId="7" borderId="0" xfId="0" applyFont="1" applyFill="1" applyBorder="1" applyAlignment="1" applyProtection="1">
      <alignment vertical="center"/>
      <protection locked="0"/>
    </xf>
    <xf numFmtId="0" fontId="8" fillId="8" borderId="0" xfId="0" applyFont="1" applyFill="1" applyBorder="1" applyAlignment="1" applyProtection="1">
      <alignment vertical="center"/>
      <protection locked="0"/>
    </xf>
    <xf numFmtId="0" fontId="7" fillId="8" borderId="0" xfId="0" applyFont="1" applyFill="1"/>
    <xf numFmtId="0" fontId="39" fillId="8" borderId="0" xfId="0" applyFont="1" applyFill="1" applyBorder="1" applyAlignment="1" applyProtection="1">
      <alignment vertical="center"/>
      <protection locked="0"/>
    </xf>
    <xf numFmtId="0" fontId="40" fillId="0" borderId="0" xfId="0" applyFont="1" applyFill="1"/>
    <xf numFmtId="14" fontId="4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64" fontId="23" fillId="0" borderId="14" xfId="0" applyNumberFormat="1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protection locked="0"/>
    </xf>
    <xf numFmtId="0" fontId="7" fillId="0" borderId="4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/>
    <xf numFmtId="0" fontId="0" fillId="0" borderId="4" xfId="0" applyFill="1" applyBorder="1" applyAlignment="1"/>
    <xf numFmtId="0" fontId="8" fillId="0" borderId="4" xfId="0" applyFont="1" applyFill="1" applyBorder="1" applyAlignment="1" applyProtection="1">
      <protection locked="0"/>
    </xf>
    <xf numFmtId="0" fontId="8" fillId="0" borderId="4" xfId="0" applyFont="1" applyFill="1" applyBorder="1" applyAlignment="1">
      <alignment wrapText="1"/>
    </xf>
    <xf numFmtId="0" fontId="1" fillId="0" borderId="0" xfId="0" applyFont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/>
    <xf numFmtId="14" fontId="4" fillId="0" borderId="2" xfId="0" applyNumberFormat="1" applyFont="1" applyFill="1" applyBorder="1" applyAlignment="1">
      <alignment horizontal="center"/>
    </xf>
    <xf numFmtId="0" fontId="37" fillId="0" borderId="0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protection locked="0"/>
    </xf>
    <xf numFmtId="0" fontId="4" fillId="0" borderId="13" xfId="0" applyFont="1" applyBorder="1" applyAlignment="1"/>
    <xf numFmtId="0" fontId="4" fillId="0" borderId="12" xfId="0" applyFont="1" applyBorder="1" applyAlignment="1"/>
    <xf numFmtId="0" fontId="7" fillId="0" borderId="2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0" fillId="0" borderId="2" xfId="0" applyFill="1" applyBorder="1" applyAlignment="1"/>
    <xf numFmtId="0" fontId="0" fillId="0" borderId="13" xfId="0" applyBorder="1" applyAlignment="1"/>
    <xf numFmtId="0" fontId="0" fillId="0" borderId="12" xfId="0" applyBorder="1" applyAlignment="1"/>
    <xf numFmtId="0" fontId="3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Border="1" applyAlignment="1"/>
    <xf numFmtId="165" fontId="1" fillId="0" borderId="2" xfId="0" applyNumberFormat="1" applyFon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22" fillId="0" borderId="0" xfId="0" applyFont="1" applyFill="1" applyBorder="1" applyAlignment="1"/>
    <xf numFmtId="0" fontId="0" fillId="0" borderId="0" xfId="0" applyFill="1" applyAlignment="1"/>
    <xf numFmtId="0" fontId="8" fillId="0" borderId="0" xfId="0" applyFont="1" applyFill="1" applyAlignment="1"/>
    <xf numFmtId="0" fontId="0" fillId="0" borderId="0" xfId="0" quotePrefix="1" applyAlignment="1"/>
    <xf numFmtId="0" fontId="0" fillId="0" borderId="0" xfId="0" applyAlignment="1"/>
    <xf numFmtId="49" fontId="10" fillId="0" borderId="2" xfId="0" applyNumberFormat="1" applyFont="1" applyFill="1" applyBorder="1" applyAlignment="1" applyProtection="1">
      <protection locked="0"/>
    </xf>
    <xf numFmtId="49" fontId="10" fillId="0" borderId="13" xfId="0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 applyProtection="1">
      <protection locked="0"/>
    </xf>
    <xf numFmtId="49" fontId="32" fillId="0" borderId="3" xfId="0" applyNumberFormat="1" applyFont="1" applyFill="1" applyBorder="1" applyAlignment="1" applyProtection="1">
      <alignment horizontal="left" vertical="top" wrapText="1"/>
      <protection locked="0"/>
    </xf>
    <xf numFmtId="0" fontId="32" fillId="0" borderId="9" xfId="0" applyFont="1" applyFill="1" applyBorder="1" applyAlignment="1" applyProtection="1">
      <protection locked="0"/>
    </xf>
    <xf numFmtId="0" fontId="32" fillId="0" borderId="10" xfId="0" applyFont="1" applyFill="1" applyBorder="1" applyAlignment="1" applyProtection="1">
      <protection locked="0"/>
    </xf>
    <xf numFmtId="49" fontId="32" fillId="0" borderId="4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Fill="1" applyBorder="1" applyAlignment="1" applyProtection="1">
      <protection locked="0"/>
    </xf>
    <xf numFmtId="0" fontId="32" fillId="0" borderId="5" xfId="0" applyFont="1" applyFill="1" applyBorder="1" applyAlignment="1" applyProtection="1">
      <protection locked="0"/>
    </xf>
    <xf numFmtId="49" fontId="31" fillId="0" borderId="4" xfId="0" applyNumberFormat="1" applyFont="1" applyFill="1" applyBorder="1" applyAlignment="1" applyProtection="1">
      <alignment horizontal="left" vertical="top" wrapText="1"/>
      <protection locked="0"/>
    </xf>
    <xf numFmtId="49" fontId="31" fillId="0" borderId="6" xfId="0" applyNumberFormat="1" applyFont="1" applyFill="1" applyBorder="1" applyAlignment="1" applyProtection="1">
      <alignment horizontal="left" vertical="top" wrapText="1"/>
      <protection locked="0"/>
    </xf>
    <xf numFmtId="0" fontId="32" fillId="0" borderId="8" xfId="0" applyFont="1" applyFill="1" applyBorder="1" applyAlignment="1" applyProtection="1">
      <protection locked="0"/>
    </xf>
    <xf numFmtId="0" fontId="32" fillId="0" borderId="7" xfId="0" applyFont="1" applyFill="1" applyBorder="1" applyAlignment="1" applyProtection="1">
      <protection locked="0"/>
    </xf>
    <xf numFmtId="49" fontId="23" fillId="0" borderId="2" xfId="0" applyNumberFormat="1" applyFont="1" applyFill="1" applyBorder="1" applyAlignment="1" applyProtection="1">
      <alignment horizontal="center"/>
      <protection locked="0"/>
    </xf>
    <xf numFmtId="49" fontId="4" fillId="0" borderId="12" xfId="0" applyNumberFormat="1" applyFont="1" applyFill="1" applyBorder="1" applyAlignment="1" applyProtection="1">
      <protection locked="0"/>
    </xf>
    <xf numFmtId="0" fontId="23" fillId="0" borderId="2" xfId="0" applyFont="1" applyFill="1" applyBorder="1" applyAlignment="1" applyProtection="1">
      <alignment vertical="center" wrapText="1"/>
      <protection locked="0"/>
    </xf>
    <xf numFmtId="0" fontId="23" fillId="0" borderId="13" xfId="0" applyFont="1" applyFill="1" applyBorder="1" applyAlignment="1" applyProtection="1">
      <alignment vertical="center" wrapText="1"/>
      <protection locked="0"/>
    </xf>
    <xf numFmtId="0" fontId="23" fillId="0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3" fillId="0" borderId="0" xfId="0" applyFont="1" applyFill="1" applyAlignment="1"/>
    <xf numFmtId="0" fontId="23" fillId="0" borderId="2" xfId="0" applyFont="1" applyFill="1" applyBorder="1" applyAlignment="1" applyProtection="1">
      <alignment wrapText="1"/>
      <protection locked="0"/>
    </xf>
    <xf numFmtId="0" fontId="23" fillId="0" borderId="13" xfId="0" applyFont="1" applyFill="1" applyBorder="1" applyAlignment="1" applyProtection="1">
      <alignment wrapText="1"/>
      <protection locked="0"/>
    </xf>
    <xf numFmtId="0" fontId="23" fillId="0" borderId="12" xfId="0" applyFont="1" applyFill="1" applyBorder="1" applyAlignment="1" applyProtection="1">
      <alignment wrapText="1"/>
      <protection locked="0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49" fontId="3" fillId="0" borderId="12" xfId="0" applyNumberFormat="1" applyFont="1" applyFill="1" applyBorder="1" applyAlignment="1" applyProtection="1">
      <alignment horizontal="left"/>
      <protection locked="0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35" fillId="0" borderId="0" xfId="0" applyFont="1" applyFill="1" applyAlignment="1"/>
    <xf numFmtId="0" fontId="36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 applyProtection="1">
      <protection locked="0"/>
    </xf>
    <xf numFmtId="0" fontId="8" fillId="0" borderId="13" xfId="0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22" fillId="0" borderId="9" xfId="0" applyFont="1" applyFill="1" applyBorder="1" applyAlignment="1"/>
    <xf numFmtId="49" fontId="3" fillId="0" borderId="2" xfId="0" applyNumberFormat="1" applyFont="1" applyFill="1" applyBorder="1" applyAlignment="1" applyProtection="1">
      <protection locked="0"/>
    </xf>
    <xf numFmtId="49" fontId="3" fillId="0" borderId="13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>
      <protection locked="0"/>
    </xf>
    <xf numFmtId="0" fontId="3" fillId="0" borderId="3" xfId="0" applyFont="1" applyFill="1" applyBorder="1" applyAlignment="1">
      <alignment wrapText="1"/>
    </xf>
    <xf numFmtId="0" fontId="3" fillId="0" borderId="9" xfId="0" applyFont="1" applyBorder="1" applyAlignment="1"/>
    <xf numFmtId="0" fontId="3" fillId="0" borderId="11" xfId="0" applyFont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13" xfId="0" applyFont="1" applyBorder="1" applyAlignment="1"/>
    <xf numFmtId="0" fontId="5" fillId="0" borderId="12" xfId="0" applyFont="1" applyBorder="1" applyAlignment="1"/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0" fillId="0" borderId="0" xfId="0" applyFont="1" applyAlignment="1"/>
    <xf numFmtId="0" fontId="3" fillId="0" borderId="0" xfId="0" applyFont="1" applyAlignment="1"/>
    <xf numFmtId="49" fontId="4" fillId="0" borderId="0" xfId="0" applyNumberFormat="1" applyFont="1" applyAlignment="1"/>
    <xf numFmtId="0" fontId="1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/>
    </xf>
  </cellXfs>
  <cellStyles count="2">
    <cellStyle name="Hypertextové prepojenie" xfId="1" builtinId="8"/>
    <cellStyle name="Normálne" xfId="0" builtinId="0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ms.komarno@matica.sk" TargetMode="External"/><Relationship Id="rId13" Type="http://schemas.openxmlformats.org/officeDocument/2006/relationships/hyperlink" Target="mailto:anna.fricova@matica.sk" TargetMode="External"/><Relationship Id="rId18" Type="http://schemas.openxmlformats.org/officeDocument/2006/relationships/hyperlink" Target="mailto:fums@matica.sk" TargetMode="External"/><Relationship Id="rId3" Type="http://schemas.openxmlformats.org/officeDocument/2006/relationships/hyperlink" Target="mailto:pokladna@matica.sk" TargetMode="External"/><Relationship Id="rId21" Type="http://schemas.openxmlformats.org/officeDocument/2006/relationships/hyperlink" Target="mailto:dms.bystrica@matica.sk" TargetMode="External"/><Relationship Id="rId7" Type="http://schemas.openxmlformats.org/officeDocument/2006/relationships/hyperlink" Target="mailto:op.hrusov@matica.sk" TargetMode="External"/><Relationship Id="rId12" Type="http://schemas.openxmlformats.org/officeDocument/2006/relationships/hyperlink" Target="mailto:martin.fejko@matica.sk" TargetMode="External"/><Relationship Id="rId17" Type="http://schemas.openxmlformats.org/officeDocument/2006/relationships/hyperlink" Target="mailto:mzdy@matica.sk" TargetMode="External"/><Relationship Id="rId2" Type="http://schemas.openxmlformats.org/officeDocument/2006/relationships/hyperlink" Target="mailto:dms.dunstreda@matica.sk" TargetMode="External"/><Relationship Id="rId16" Type="http://schemas.openxmlformats.org/officeDocument/2006/relationships/hyperlink" Target="mailto:predseda@matica.sk" TargetMode="External"/><Relationship Id="rId20" Type="http://schemas.openxmlformats.org/officeDocument/2006/relationships/hyperlink" Target="mailto:laura.hancova@matica.sk" TargetMode="External"/><Relationship Id="rId1" Type="http://schemas.openxmlformats.org/officeDocument/2006/relationships/hyperlink" Target="mailto:janetta.gabrisova@matica.sk" TargetMode="External"/><Relationship Id="rId6" Type="http://schemas.openxmlformats.org/officeDocument/2006/relationships/hyperlink" Target="mailto:dominik.blanar@matica.sk" TargetMode="External"/><Relationship Id="rId11" Type="http://schemas.openxmlformats.org/officeDocument/2006/relationships/hyperlink" Target="mailto:sekretariat@matica.sk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dms.nitra@matica.sk" TargetMode="External"/><Relationship Id="rId15" Type="http://schemas.openxmlformats.org/officeDocument/2006/relationships/hyperlink" Target="mailto:dms.presov@matica.sk" TargetMode="External"/><Relationship Id="rId23" Type="http://schemas.openxmlformats.org/officeDocument/2006/relationships/hyperlink" Target="mailto:michal.bada@matica.sk" TargetMode="External"/><Relationship Id="rId10" Type="http://schemas.openxmlformats.org/officeDocument/2006/relationships/hyperlink" Target="mailto:jaroslav.durec@matica.sk" TargetMode="External"/><Relationship Id="rId19" Type="http://schemas.openxmlformats.org/officeDocument/2006/relationships/hyperlink" Target="mailto:martin.hajnik@matica.sk" TargetMode="External"/><Relationship Id="rId4" Type="http://schemas.openxmlformats.org/officeDocument/2006/relationships/hyperlink" Target="mailto:dms.dunstreda@matica.sk" TargetMode="External"/><Relationship Id="rId9" Type="http://schemas.openxmlformats.org/officeDocument/2006/relationships/hyperlink" Target="mailto:investicie@matica.sk" TargetMode="External"/><Relationship Id="rId14" Type="http://schemas.openxmlformats.org/officeDocument/2006/relationships/hyperlink" Target="mailto:snnredakcia@matica.sk" TargetMode="External"/><Relationship Id="rId22" Type="http://schemas.openxmlformats.org/officeDocument/2006/relationships/hyperlink" Target="mailto:jana.zumarova@matica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Q57"/>
  <sheetViews>
    <sheetView tabSelected="1" topLeftCell="A7" zoomScale="145" zoomScaleNormal="145" workbookViewId="0">
      <selection activeCell="G47" sqref="G47"/>
    </sheetView>
  </sheetViews>
  <sheetFormatPr defaultRowHeight="15" x14ac:dyDescent="0.25"/>
  <cols>
    <col min="1" max="1" width="0.85546875" customWidth="1"/>
    <col min="2" max="2" width="6.7109375" customWidth="1"/>
    <col min="4" max="4" width="14.7109375" customWidth="1"/>
    <col min="5" max="6" width="5.7109375" customWidth="1"/>
    <col min="7" max="8" width="6.7109375" customWidth="1"/>
    <col min="9" max="9" width="8.140625" customWidth="1"/>
    <col min="10" max="10" width="10.5703125" bestFit="1" customWidth="1"/>
    <col min="11" max="11" width="8" customWidth="1"/>
    <col min="12" max="12" width="47.28515625" customWidth="1"/>
    <col min="13" max="13" width="11.85546875" customWidth="1"/>
  </cols>
  <sheetData>
    <row r="1" spans="1:17" ht="3.75" customHeight="1" x14ac:dyDescent="0.25"/>
    <row r="2" spans="1:17" s="8" customFormat="1" ht="15" customHeight="1" x14ac:dyDescent="0.25">
      <c r="B2" s="141" t="s">
        <v>0</v>
      </c>
      <c r="C2" s="141"/>
      <c r="D2" s="141"/>
      <c r="E2" s="141"/>
      <c r="F2" s="141"/>
      <c r="G2" s="141"/>
      <c r="H2" s="141"/>
      <c r="I2" s="141"/>
      <c r="J2" s="141"/>
      <c r="K2" s="38" t="s">
        <v>280</v>
      </c>
    </row>
    <row r="3" spans="1:17" ht="3.75" customHeight="1" x14ac:dyDescent="0.25"/>
    <row r="4" spans="1:17" ht="14.1" customHeight="1" x14ac:dyDescent="0.25">
      <c r="B4" s="142" t="s">
        <v>16</v>
      </c>
      <c r="C4" s="142"/>
      <c r="D4" s="142"/>
      <c r="E4" s="142"/>
      <c r="G4" s="142" t="s">
        <v>1</v>
      </c>
      <c r="H4" s="142"/>
      <c r="I4" s="142"/>
      <c r="J4" s="142"/>
      <c r="Q4" s="9"/>
    </row>
    <row r="5" spans="1:17" ht="21.95" customHeight="1" x14ac:dyDescent="0.25">
      <c r="B5" s="58" t="s">
        <v>2</v>
      </c>
      <c r="C5" s="143" t="s">
        <v>3</v>
      </c>
      <c r="D5" s="143"/>
      <c r="E5" s="143"/>
    </row>
    <row r="6" spans="1:17" ht="21.95" customHeight="1" x14ac:dyDescent="0.25">
      <c r="B6" s="59" t="s">
        <v>4</v>
      </c>
      <c r="C6" s="131" t="s">
        <v>5</v>
      </c>
      <c r="D6" s="131"/>
      <c r="E6" s="131"/>
      <c r="F6" s="5"/>
      <c r="G6" s="1" t="s">
        <v>2</v>
      </c>
      <c r="H6" s="128"/>
      <c r="I6" s="129"/>
      <c r="J6" s="129"/>
      <c r="K6" s="130"/>
      <c r="L6" s="72" t="str">
        <f>IF(H6=0,"Vyplniť názov dodávateľa !"," ")</f>
        <v>Vyplniť názov dodávateľa !</v>
      </c>
      <c r="M6" s="65"/>
      <c r="N6" s="65"/>
      <c r="O6" s="65"/>
    </row>
    <row r="7" spans="1:17" ht="21.95" customHeight="1" x14ac:dyDescent="0.25">
      <c r="B7" s="60" t="s">
        <v>7</v>
      </c>
      <c r="C7" s="36">
        <v>3601</v>
      </c>
      <c r="D7" s="11"/>
      <c r="E7" s="11"/>
      <c r="F7" s="5"/>
      <c r="G7" s="34" t="s">
        <v>6</v>
      </c>
      <c r="H7" s="128"/>
      <c r="I7" s="129"/>
      <c r="J7" s="129"/>
      <c r="K7" s="130"/>
      <c r="L7" s="72" t="str">
        <f>IF(H7=0,"Vyplniť ulicu a číslo adresy dodávateľa !"," ")</f>
        <v>Vyplniť ulicu a číslo adresy dodávateľa !</v>
      </c>
    </row>
    <row r="8" spans="1:17" ht="12" customHeight="1" x14ac:dyDescent="0.25">
      <c r="B8" s="60" t="s">
        <v>8</v>
      </c>
      <c r="C8" s="133" t="s">
        <v>9</v>
      </c>
      <c r="D8" s="133"/>
      <c r="E8" s="133"/>
      <c r="F8" s="5"/>
      <c r="G8" s="35" t="s">
        <v>7</v>
      </c>
      <c r="H8" s="78"/>
      <c r="I8" s="75"/>
      <c r="J8" s="75"/>
      <c r="K8" s="75"/>
      <c r="L8" s="74" t="str">
        <f>IF(H8=0,"Vyplniť PSČ adresy dodávateľa!"," ")</f>
        <v>Vyplniť PSČ adresy dodávateľa!</v>
      </c>
    </row>
    <row r="9" spans="1:17" ht="12" customHeight="1" x14ac:dyDescent="0.25">
      <c r="B9" s="60" t="s">
        <v>10</v>
      </c>
      <c r="C9" s="139" t="s">
        <v>11</v>
      </c>
      <c r="D9" s="139"/>
      <c r="E9" s="11"/>
      <c r="F9" s="5"/>
      <c r="G9" s="35" t="s">
        <v>8</v>
      </c>
      <c r="H9" s="134"/>
      <c r="I9" s="135"/>
      <c r="J9" s="135"/>
      <c r="K9" s="136"/>
      <c r="L9" s="72" t="str">
        <f>IF(H9=0,"Vyplniť mesto/obec adresy dodávateľa !"," ")</f>
        <v>Vyplniť mesto/obec adresy dodávateľa !</v>
      </c>
    </row>
    <row r="10" spans="1:17" s="6" customFormat="1" ht="12" customHeight="1" x14ac:dyDescent="0.25">
      <c r="B10" s="60" t="s">
        <v>19</v>
      </c>
      <c r="C10" s="133" t="s">
        <v>20</v>
      </c>
      <c r="D10" s="133"/>
      <c r="E10" s="11"/>
      <c r="F10" s="11"/>
      <c r="G10" s="35" t="s">
        <v>10</v>
      </c>
      <c r="H10" s="137"/>
      <c r="I10" s="138"/>
      <c r="J10" s="5"/>
      <c r="K10" s="5"/>
      <c r="L10" s="72" t="str">
        <f>IF(H10=0,"Vyplniť IČO dodávateľa !",IF(LEN(H10)&lt;&gt;8,"IČO musí mať 8 číslic !"," "))</f>
        <v>Vyplniť IČO dodávateľa !</v>
      </c>
      <c r="M10" s="11"/>
      <c r="N10" s="11"/>
      <c r="O10" s="11"/>
      <c r="P10" s="11"/>
      <c r="Q10" s="11"/>
    </row>
    <row r="11" spans="1:17" s="6" customFormat="1" ht="12" customHeight="1" x14ac:dyDescent="0.2">
      <c r="B11" s="132" t="s">
        <v>135</v>
      </c>
      <c r="C11" s="132"/>
      <c r="D11" s="11"/>
      <c r="E11" s="11"/>
      <c r="F11" s="11"/>
      <c r="L11" s="73"/>
    </row>
    <row r="12" spans="1:17" s="6" customFormat="1" ht="12" customHeight="1" x14ac:dyDescent="0.2">
      <c r="B12" s="140" t="s">
        <v>12</v>
      </c>
      <c r="C12" s="140"/>
      <c r="D12" s="140"/>
      <c r="E12" s="77"/>
      <c r="F12" s="61" t="str">
        <f ca="1">"/"&amp;YEAR(TODAY())</f>
        <v>/2026</v>
      </c>
      <c r="G12" s="57"/>
      <c r="K12" s="11"/>
      <c r="L12" s="71" t="str">
        <f>IF(E12=0,"Vyplň číslo objednávky !"," ")</f>
        <v>Vyplň číslo objednávky !</v>
      </c>
    </row>
    <row r="13" spans="1:17" ht="12" customHeight="1" x14ac:dyDescent="0.25">
      <c r="B13" s="104" t="s">
        <v>17</v>
      </c>
      <c r="C13" s="105"/>
      <c r="D13" s="76"/>
      <c r="E13" s="5"/>
      <c r="F13" s="5"/>
      <c r="G13" s="5"/>
      <c r="H13" s="5"/>
      <c r="I13" s="5"/>
      <c r="J13" s="5"/>
      <c r="K13" s="5"/>
      <c r="L13" s="71" t="str">
        <f>IF(D13=0,"Vyplň dátum objednávky !"," ")</f>
        <v>Vyplň dátum objednávky !</v>
      </c>
    </row>
    <row r="14" spans="1:17" ht="12" customHeight="1" x14ac:dyDescent="0.25">
      <c r="B14" s="32" t="s">
        <v>13</v>
      </c>
      <c r="C14" s="32"/>
      <c r="D14" s="32"/>
      <c r="E14" s="35"/>
      <c r="F14" s="5"/>
      <c r="G14" s="5"/>
      <c r="H14" s="5"/>
      <c r="I14" s="5"/>
      <c r="J14" s="5"/>
      <c r="K14" s="5"/>
    </row>
    <row r="15" spans="1:17" ht="15" customHeight="1" x14ac:dyDescent="0.25">
      <c r="A15" s="3"/>
      <c r="B15" s="116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7" ht="15" customHeight="1" x14ac:dyDescent="0.25">
      <c r="A16" s="3"/>
      <c r="B16" s="119"/>
      <c r="C16" s="120"/>
      <c r="D16" s="120"/>
      <c r="E16" s="120"/>
      <c r="F16" s="120"/>
      <c r="G16" s="120"/>
      <c r="H16" s="120"/>
      <c r="I16" s="120"/>
      <c r="J16" s="120"/>
      <c r="K16" s="121"/>
    </row>
    <row r="17" spans="1:13" ht="15" customHeight="1" x14ac:dyDescent="0.25">
      <c r="A17" s="3"/>
      <c r="B17" s="122"/>
      <c r="C17" s="120"/>
      <c r="D17" s="120"/>
      <c r="E17" s="120"/>
      <c r="F17" s="120"/>
      <c r="G17" s="120"/>
      <c r="H17" s="120"/>
      <c r="I17" s="120"/>
      <c r="J17" s="120"/>
      <c r="K17" s="121"/>
    </row>
    <row r="18" spans="1:13" ht="15" customHeight="1" x14ac:dyDescent="0.25">
      <c r="A18" s="3"/>
      <c r="B18" s="122"/>
      <c r="C18" s="120"/>
      <c r="D18" s="120"/>
      <c r="E18" s="120"/>
      <c r="F18" s="120"/>
      <c r="G18" s="120"/>
      <c r="H18" s="120"/>
      <c r="I18" s="120"/>
      <c r="J18" s="120"/>
      <c r="K18" s="121"/>
    </row>
    <row r="19" spans="1:13" ht="15" customHeight="1" x14ac:dyDescent="0.25">
      <c r="A19" s="3"/>
      <c r="B19" s="122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3" ht="15" customHeight="1" x14ac:dyDescent="0.25">
      <c r="A20" s="3"/>
      <c r="B20" s="122"/>
      <c r="C20" s="120"/>
      <c r="D20" s="120"/>
      <c r="E20" s="120"/>
      <c r="F20" s="120"/>
      <c r="G20" s="120"/>
      <c r="H20" s="120"/>
      <c r="I20" s="120"/>
      <c r="J20" s="120"/>
      <c r="K20" s="121"/>
    </row>
    <row r="21" spans="1:13" ht="15" customHeight="1" x14ac:dyDescent="0.25">
      <c r="A21" s="3"/>
      <c r="B21" s="122"/>
      <c r="C21" s="120"/>
      <c r="D21" s="120"/>
      <c r="E21" s="120"/>
      <c r="F21" s="120"/>
      <c r="G21" s="120"/>
      <c r="H21" s="120"/>
      <c r="I21" s="120"/>
      <c r="J21" s="120"/>
      <c r="K21" s="121"/>
    </row>
    <row r="22" spans="1:13" ht="15" customHeight="1" x14ac:dyDescent="0.25">
      <c r="A22" s="3"/>
      <c r="B22" s="122"/>
      <c r="C22" s="120"/>
      <c r="D22" s="120"/>
      <c r="E22" s="120"/>
      <c r="F22" s="120"/>
      <c r="G22" s="120"/>
      <c r="H22" s="120"/>
      <c r="I22" s="120"/>
      <c r="J22" s="120"/>
      <c r="K22" s="121"/>
    </row>
    <row r="23" spans="1:13" ht="15" customHeight="1" x14ac:dyDescent="0.25">
      <c r="A23" s="3"/>
      <c r="B23" s="122"/>
      <c r="C23" s="120"/>
      <c r="D23" s="120"/>
      <c r="E23" s="120"/>
      <c r="F23" s="120"/>
      <c r="G23" s="120"/>
      <c r="H23" s="120"/>
      <c r="I23" s="120"/>
      <c r="J23" s="120"/>
      <c r="K23" s="121"/>
    </row>
    <row r="24" spans="1:13" ht="15" customHeight="1" x14ac:dyDescent="0.25">
      <c r="A24" s="3"/>
      <c r="B24" s="122"/>
      <c r="C24" s="120"/>
      <c r="D24" s="120"/>
      <c r="E24" s="120"/>
      <c r="F24" s="120"/>
      <c r="G24" s="120"/>
      <c r="H24" s="120"/>
      <c r="I24" s="120"/>
      <c r="J24" s="120"/>
      <c r="K24" s="121"/>
    </row>
    <row r="25" spans="1:13" ht="15" customHeight="1" x14ac:dyDescent="0.25">
      <c r="A25" s="3"/>
      <c r="B25" s="122"/>
      <c r="C25" s="120"/>
      <c r="D25" s="120"/>
      <c r="E25" s="120"/>
      <c r="F25" s="120"/>
      <c r="G25" s="120"/>
      <c r="H25" s="120"/>
      <c r="I25" s="120"/>
      <c r="J25" s="120"/>
      <c r="K25" s="121"/>
    </row>
    <row r="26" spans="1:13" ht="15" customHeight="1" x14ac:dyDescent="0.25">
      <c r="A26" s="3"/>
      <c r="B26" s="122"/>
      <c r="C26" s="120"/>
      <c r="D26" s="120"/>
      <c r="E26" s="120"/>
      <c r="F26" s="120"/>
      <c r="G26" s="120"/>
      <c r="H26" s="120"/>
      <c r="I26" s="120"/>
      <c r="J26" s="120"/>
      <c r="K26" s="121"/>
    </row>
    <row r="27" spans="1:13" ht="15" customHeight="1" x14ac:dyDescent="0.25">
      <c r="A27" s="3"/>
      <c r="B27" s="122"/>
      <c r="C27" s="120"/>
      <c r="D27" s="120"/>
      <c r="E27" s="120"/>
      <c r="F27" s="120"/>
      <c r="G27" s="120"/>
      <c r="H27" s="120"/>
      <c r="I27" s="120"/>
      <c r="J27" s="120"/>
      <c r="K27" s="121"/>
      <c r="M27" s="10"/>
    </row>
    <row r="28" spans="1:13" ht="15" customHeight="1" x14ac:dyDescent="0.25">
      <c r="A28" s="3"/>
      <c r="B28" s="122"/>
      <c r="C28" s="120"/>
      <c r="D28" s="120"/>
      <c r="E28" s="120"/>
      <c r="F28" s="120"/>
      <c r="G28" s="120"/>
      <c r="H28" s="120"/>
      <c r="I28" s="120"/>
      <c r="J28" s="120"/>
      <c r="K28" s="121"/>
      <c r="M28" s="10"/>
    </row>
    <row r="29" spans="1:13" ht="15" customHeight="1" x14ac:dyDescent="0.25">
      <c r="A29" s="3"/>
      <c r="B29" s="122"/>
      <c r="C29" s="120"/>
      <c r="D29" s="120"/>
      <c r="E29" s="120"/>
      <c r="F29" s="120"/>
      <c r="G29" s="120"/>
      <c r="H29" s="120"/>
      <c r="I29" s="120"/>
      <c r="J29" s="120"/>
      <c r="K29" s="121"/>
      <c r="M29" s="2"/>
    </row>
    <row r="30" spans="1:13" ht="15" customHeight="1" x14ac:dyDescent="0.25">
      <c r="A30" s="3"/>
      <c r="B30" s="122"/>
      <c r="C30" s="120"/>
      <c r="D30" s="120"/>
      <c r="E30" s="120"/>
      <c r="F30" s="120"/>
      <c r="G30" s="120"/>
      <c r="H30" s="120"/>
      <c r="I30" s="120"/>
      <c r="J30" s="120"/>
      <c r="K30" s="121"/>
      <c r="M30" s="2"/>
    </row>
    <row r="31" spans="1:13" ht="15" customHeight="1" x14ac:dyDescent="0.25">
      <c r="A31" s="3"/>
      <c r="B31" s="122"/>
      <c r="C31" s="120"/>
      <c r="D31" s="120"/>
      <c r="E31" s="120"/>
      <c r="F31" s="120"/>
      <c r="G31" s="120"/>
      <c r="H31" s="120"/>
      <c r="I31" s="120"/>
      <c r="J31" s="120"/>
      <c r="K31" s="121"/>
    </row>
    <row r="32" spans="1:13" ht="15" customHeight="1" x14ac:dyDescent="0.25">
      <c r="A32" s="3"/>
      <c r="B32" s="122"/>
      <c r="C32" s="120"/>
      <c r="D32" s="120"/>
      <c r="E32" s="120"/>
      <c r="F32" s="120"/>
      <c r="G32" s="120"/>
      <c r="H32" s="120"/>
      <c r="I32" s="120"/>
      <c r="J32" s="120"/>
      <c r="K32" s="121"/>
    </row>
    <row r="33" spans="1:12" ht="15" customHeight="1" x14ac:dyDescent="0.25">
      <c r="A33" s="3"/>
      <c r="B33" s="123"/>
      <c r="C33" s="124"/>
      <c r="D33" s="124"/>
      <c r="E33" s="124"/>
      <c r="F33" s="124"/>
      <c r="G33" s="124"/>
      <c r="H33" s="124"/>
      <c r="I33" s="124"/>
      <c r="J33" s="124"/>
      <c r="K33" s="125"/>
    </row>
    <row r="34" spans="1:12" ht="6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2" ht="12" customHeight="1" x14ac:dyDescent="0.25">
      <c r="B35" s="31" t="s">
        <v>14</v>
      </c>
      <c r="C35" s="126"/>
      <c r="D35" s="127"/>
      <c r="E35" s="127"/>
      <c r="F35" s="32" t="s">
        <v>61</v>
      </c>
      <c r="G35" s="32" t="s">
        <v>62</v>
      </c>
      <c r="H35" s="106"/>
      <c r="I35" s="107"/>
      <c r="J35" s="5" t="s">
        <v>247</v>
      </c>
      <c r="K35" s="5"/>
    </row>
    <row r="36" spans="1:12" ht="12" customHeight="1" x14ac:dyDescent="0.25">
      <c r="B36" s="183"/>
      <c r="C36" s="112"/>
      <c r="D36" s="112"/>
      <c r="E36" s="112"/>
      <c r="F36" s="112"/>
      <c r="G36" s="32"/>
      <c r="H36" s="106"/>
      <c r="I36" s="107"/>
      <c r="J36" s="5" t="s">
        <v>262</v>
      </c>
      <c r="K36" s="5"/>
    </row>
    <row r="37" spans="1:12" ht="12" customHeight="1" x14ac:dyDescent="0.25">
      <c r="B37" s="132" t="s">
        <v>244</v>
      </c>
      <c r="C37" s="132"/>
      <c r="D37" s="132"/>
      <c r="E37" s="132"/>
      <c r="F37" s="132"/>
      <c r="G37" s="132"/>
      <c r="H37" s="132"/>
      <c r="I37" s="132"/>
      <c r="J37" s="132"/>
      <c r="K37" s="5"/>
    </row>
    <row r="38" spans="1:12" ht="12" customHeight="1" x14ac:dyDescent="0.25">
      <c r="B38" s="110" t="s">
        <v>15</v>
      </c>
      <c r="C38" s="110"/>
      <c r="D38" s="110"/>
      <c r="E38" s="110"/>
      <c r="F38" s="5"/>
      <c r="G38" s="5"/>
      <c r="H38" s="5"/>
      <c r="I38" s="5"/>
      <c r="J38" s="37"/>
      <c r="K38" s="5"/>
    </row>
    <row r="39" spans="1:12" ht="12" customHeight="1" x14ac:dyDescent="0.25">
      <c r="B39" s="113"/>
      <c r="C39" s="114"/>
      <c r="D39" s="115"/>
      <c r="E39" s="108" t="s">
        <v>250</v>
      </c>
      <c r="F39" s="109"/>
      <c r="G39" s="109"/>
      <c r="H39" s="109"/>
      <c r="I39" s="109"/>
      <c r="J39" s="109"/>
      <c r="K39" s="5"/>
    </row>
    <row r="40" spans="1:12" ht="12" customHeight="1" x14ac:dyDescent="0.25">
      <c r="B40" s="151"/>
      <c r="C40" s="152"/>
      <c r="D40" s="153"/>
      <c r="E40" s="5"/>
      <c r="F40" s="5"/>
      <c r="G40" s="5"/>
      <c r="H40" s="5"/>
      <c r="I40" s="5"/>
      <c r="J40" s="5"/>
      <c r="K40" s="5"/>
    </row>
    <row r="41" spans="1:12" ht="5.2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2" customHeight="1" x14ac:dyDescent="0.25">
      <c r="B42" s="5"/>
      <c r="C42" s="5"/>
      <c r="D42" s="146" t="s">
        <v>245</v>
      </c>
      <c r="E42" s="146"/>
      <c r="F42" s="146"/>
      <c r="G42" s="146"/>
      <c r="H42" s="146"/>
      <c r="I42" s="5"/>
      <c r="J42" s="5"/>
      <c r="K42" s="5"/>
    </row>
    <row r="43" spans="1:12" ht="7.5" customHeight="1" x14ac:dyDescent="0.25">
      <c r="B43" s="111" t="s">
        <v>246</v>
      </c>
      <c r="C43" s="112"/>
      <c r="D43" s="112"/>
      <c r="E43" s="112"/>
      <c r="F43" s="112"/>
      <c r="G43" s="112"/>
      <c r="H43" s="112"/>
      <c r="I43" s="112"/>
      <c r="J43" s="112"/>
      <c r="K43" s="112"/>
    </row>
    <row r="44" spans="1:12" ht="14.1" customHeight="1" x14ac:dyDescent="0.25">
      <c r="B44" s="28" t="s">
        <v>243</v>
      </c>
      <c r="C44" s="28"/>
      <c r="D44" s="147"/>
      <c r="E44" s="148"/>
      <c r="F44" s="107"/>
      <c r="G44" s="83"/>
      <c r="H44" s="56"/>
      <c r="I44" s="56"/>
      <c r="J44" s="56"/>
      <c r="K44" s="29"/>
      <c r="L44" s="68" t="str">
        <f>IF(D44=0,"Vyplň meno a priezvisko vystaviteľa objednávky !"," ")</f>
        <v>Vyplň meno a priezvisko vystaviteľa objednávky !</v>
      </c>
    </row>
    <row r="45" spans="1:12" x14ac:dyDescent="0.25">
      <c r="B45" s="132" t="s">
        <v>22</v>
      </c>
      <c r="C45" s="109"/>
      <c r="D45" s="109"/>
      <c r="E45" s="109"/>
      <c r="F45" s="80"/>
      <c r="G45" s="33"/>
      <c r="H45" s="33"/>
      <c r="I45" s="33"/>
      <c r="J45" s="33"/>
      <c r="L45" s="68" t="str">
        <f>IF(F45=0,"Vyplň útvar !"," ")</f>
        <v>Vyplň útvar !</v>
      </c>
    </row>
    <row r="46" spans="1:12" ht="8.1" customHeight="1" x14ac:dyDescent="0.25">
      <c r="B46" s="67"/>
      <c r="C46" s="66"/>
      <c r="D46" s="66"/>
      <c r="E46" s="66"/>
      <c r="F46" s="82"/>
      <c r="G46" s="66"/>
      <c r="H46" s="66"/>
      <c r="I46" s="66"/>
      <c r="J46" s="66"/>
      <c r="L46" s="93"/>
    </row>
    <row r="47" spans="1:12" s="6" customFormat="1" ht="12" customHeight="1" x14ac:dyDescent="0.25">
      <c r="B47" s="149" t="s">
        <v>279</v>
      </c>
      <c r="C47" s="149"/>
      <c r="D47" s="149"/>
      <c r="E47" s="112"/>
      <c r="F47" s="112"/>
      <c r="G47" s="11"/>
      <c r="H47" s="11"/>
      <c r="I47" s="70" t="s">
        <v>280</v>
      </c>
      <c r="J47" s="70"/>
      <c r="L47" s="15"/>
    </row>
    <row r="48" spans="1:12" ht="14.1" customHeight="1" x14ac:dyDescent="0.25">
      <c r="B48" s="154" t="s">
        <v>261</v>
      </c>
      <c r="C48" s="155"/>
      <c r="D48" s="90" t="s">
        <v>277</v>
      </c>
      <c r="E48" s="88"/>
      <c r="F48" s="89"/>
      <c r="G48" s="89"/>
      <c r="H48" s="102" t="s">
        <v>278</v>
      </c>
      <c r="I48" s="103"/>
      <c r="J48" s="79"/>
      <c r="L48" s="69" t="str">
        <f>IF(G48=0,"Potrebné rozhodnúť prečiarknutím nehodiaceho sa - vlastnoručne "," ")</f>
        <v xml:space="preserve">Potrebné rozhodnúť prečiarknutím nehodiaceho sa - vlastnoručne </v>
      </c>
    </row>
    <row r="49" spans="2:12" ht="9" customHeight="1" x14ac:dyDescent="0.25">
      <c r="B49" s="86"/>
      <c r="C49" s="87"/>
      <c r="D49" s="157" t="s">
        <v>282</v>
      </c>
      <c r="E49" s="158"/>
      <c r="F49" s="158"/>
      <c r="G49" s="158"/>
      <c r="H49" s="158"/>
      <c r="I49" s="159"/>
      <c r="J49" s="79"/>
      <c r="L49" s="69"/>
    </row>
    <row r="50" spans="2:12" ht="14.1" customHeight="1" x14ac:dyDescent="0.25">
      <c r="B50" s="163" t="s">
        <v>130</v>
      </c>
      <c r="C50" s="100"/>
      <c r="D50" s="100"/>
      <c r="E50" s="101"/>
      <c r="F50" s="94"/>
      <c r="G50" s="95"/>
      <c r="H50" s="95"/>
      <c r="I50" s="96"/>
      <c r="J50" s="81"/>
      <c r="L50" s="69" t="str">
        <f>IF(G50=0,"Vyplň alebo vlastnoručne vyplň Meno a priezvisko "," ")</f>
        <v xml:space="preserve">Vyplň alebo vlastnoručne vyplň Meno a priezvisko </v>
      </c>
    </row>
    <row r="51" spans="2:12" ht="14.1" customHeight="1" x14ac:dyDescent="0.25">
      <c r="B51" s="97" t="s">
        <v>128</v>
      </c>
      <c r="C51" s="98"/>
      <c r="D51" s="92">
        <f>$D$13</f>
        <v>0</v>
      </c>
      <c r="E51" s="91" t="s">
        <v>129</v>
      </c>
      <c r="F51" s="99"/>
      <c r="G51" s="100"/>
      <c r="H51" s="100"/>
      <c r="I51" s="101"/>
      <c r="J51" s="84"/>
      <c r="L51" s="69" t="str">
        <f>IF(H51=0,"Podpis vyplniť vlastnoručne "," ")</f>
        <v xml:space="preserve">Podpis vyplniť vlastnoručne </v>
      </c>
    </row>
    <row r="52" spans="2:12" ht="14.1" customHeight="1" x14ac:dyDescent="0.25">
      <c r="B52" s="154" t="s">
        <v>136</v>
      </c>
      <c r="C52" s="156"/>
      <c r="D52" s="90" t="s">
        <v>277</v>
      </c>
      <c r="E52" s="88"/>
      <c r="F52" s="89"/>
      <c r="G52" s="89"/>
      <c r="H52" s="102" t="s">
        <v>278</v>
      </c>
      <c r="I52" s="103"/>
      <c r="J52" s="79"/>
      <c r="L52" s="69" t="str">
        <f>IF(G52=0,"Potrebné rozhodnúť preškrtnutím nehodiaceho sa - vlastnoručne "," ")</f>
        <v xml:space="preserve">Potrebné rozhodnúť preškrtnutím nehodiaceho sa - vlastnoručne </v>
      </c>
    </row>
    <row r="53" spans="2:12" ht="9" customHeight="1" x14ac:dyDescent="0.25">
      <c r="B53" s="86"/>
      <c r="C53" s="87"/>
      <c r="D53" s="160" t="s">
        <v>282</v>
      </c>
      <c r="E53" s="161"/>
      <c r="F53" s="161"/>
      <c r="G53" s="161"/>
      <c r="H53" s="161"/>
      <c r="I53" s="162"/>
      <c r="J53" s="79"/>
      <c r="L53" s="69"/>
    </row>
    <row r="54" spans="2:12" ht="14.1" customHeight="1" x14ac:dyDescent="0.25">
      <c r="B54" s="163" t="s">
        <v>283</v>
      </c>
      <c r="C54" s="164"/>
      <c r="D54" s="164"/>
      <c r="E54" s="165"/>
      <c r="F54" s="94"/>
      <c r="G54" s="95"/>
      <c r="H54" s="95"/>
      <c r="I54" s="96"/>
      <c r="J54" s="85"/>
      <c r="L54" s="69" t="str">
        <f>IF(F54=0,"Vyplň alebo vlastnoručne vyplň Meno a priezvisko "," ")</f>
        <v xml:space="preserve">Vyplň alebo vlastnoručne vyplň Meno a priezvisko </v>
      </c>
    </row>
    <row r="55" spans="2:12" ht="14.1" customHeight="1" x14ac:dyDescent="0.25">
      <c r="B55" s="97" t="s">
        <v>128</v>
      </c>
      <c r="C55" s="98"/>
      <c r="D55" s="92">
        <f>$D$13</f>
        <v>0</v>
      </c>
      <c r="E55" s="91" t="s">
        <v>129</v>
      </c>
      <c r="F55" s="99"/>
      <c r="G55" s="100"/>
      <c r="H55" s="100"/>
      <c r="I55" s="101"/>
      <c r="J55" s="84"/>
      <c r="L55" s="69" t="str">
        <f>IF(F55=0,"Podpis vyplniť vlastnoručne "," ")</f>
        <v xml:space="preserve">Podpis vyplniť vlastnoručne </v>
      </c>
    </row>
    <row r="56" spans="2:12" ht="9.9499999999999993" customHeight="1" x14ac:dyDescent="0.25">
      <c r="B56" s="150" t="s">
        <v>281</v>
      </c>
      <c r="C56" s="150"/>
      <c r="D56" s="150"/>
      <c r="E56" s="5"/>
      <c r="F56" s="5"/>
      <c r="G56" s="5"/>
      <c r="H56" s="5"/>
      <c r="I56" s="5"/>
      <c r="J56" s="5"/>
    </row>
    <row r="57" spans="2:12" ht="9.9499999999999993" customHeight="1" x14ac:dyDescent="0.25">
      <c r="B57" s="144" t="s">
        <v>276</v>
      </c>
      <c r="C57" s="144"/>
      <c r="D57" s="144"/>
      <c r="E57" s="144"/>
      <c r="F57" s="144"/>
      <c r="G57" s="144"/>
      <c r="H57" s="144"/>
      <c r="I57" s="144"/>
      <c r="J57" s="144"/>
      <c r="K57" s="145"/>
    </row>
  </sheetData>
  <sheetProtection algorithmName="SHA-512" hashValue="B8N8J2U6Q3bpWQArrfIfV/BL1YmPIO2QHuDjD2E59IKQKbliIlINZUqMoW30N0uAXSIhlg1RAIm8vjwwP6lQ/g==" saltValue="LXqXXj29G9W+OP31CKga1Q==" spinCount="100000" sheet="1" objects="1" scenarios="1"/>
  <dataConsolidate/>
  <mergeCells count="64">
    <mergeCell ref="B36:F36"/>
    <mergeCell ref="B57:K57"/>
    <mergeCell ref="D42:H42"/>
    <mergeCell ref="D44:F44"/>
    <mergeCell ref="B45:E45"/>
    <mergeCell ref="H48:I48"/>
    <mergeCell ref="B47:F47"/>
    <mergeCell ref="B56:D56"/>
    <mergeCell ref="B40:D40"/>
    <mergeCell ref="B48:C48"/>
    <mergeCell ref="B52:C52"/>
    <mergeCell ref="D49:I49"/>
    <mergeCell ref="D53:I53"/>
    <mergeCell ref="B54:E54"/>
    <mergeCell ref="F54:I54"/>
    <mergeCell ref="B50:E50"/>
    <mergeCell ref="B2:J2"/>
    <mergeCell ref="G4:J4"/>
    <mergeCell ref="B4:E4"/>
    <mergeCell ref="H6:K6"/>
    <mergeCell ref="C5:E5"/>
    <mergeCell ref="H7:K7"/>
    <mergeCell ref="C6:E6"/>
    <mergeCell ref="B11:C11"/>
    <mergeCell ref="C10:D10"/>
    <mergeCell ref="B37:J37"/>
    <mergeCell ref="H9:K9"/>
    <mergeCell ref="C8:E8"/>
    <mergeCell ref="H10:I10"/>
    <mergeCell ref="C9:D9"/>
    <mergeCell ref="B12:D12"/>
    <mergeCell ref="B20:K20"/>
    <mergeCell ref="B21:K21"/>
    <mergeCell ref="B22:K22"/>
    <mergeCell ref="B23:K23"/>
    <mergeCell ref="B24:K24"/>
    <mergeCell ref="B31:K31"/>
    <mergeCell ref="B26:K26"/>
    <mergeCell ref="B27:K27"/>
    <mergeCell ref="B28:K28"/>
    <mergeCell ref="B29:K29"/>
    <mergeCell ref="B30:K30"/>
    <mergeCell ref="B13:C13"/>
    <mergeCell ref="H36:I36"/>
    <mergeCell ref="E39:J39"/>
    <mergeCell ref="B38:E38"/>
    <mergeCell ref="B43:K43"/>
    <mergeCell ref="B39:D39"/>
    <mergeCell ref="B15:K15"/>
    <mergeCell ref="B16:K16"/>
    <mergeCell ref="B17:K17"/>
    <mergeCell ref="B18:K18"/>
    <mergeCell ref="B19:K19"/>
    <mergeCell ref="B25:K25"/>
    <mergeCell ref="B32:K32"/>
    <mergeCell ref="B33:K33"/>
    <mergeCell ref="H35:I35"/>
    <mergeCell ref="C35:E35"/>
    <mergeCell ref="F50:I50"/>
    <mergeCell ref="B55:C55"/>
    <mergeCell ref="F55:I55"/>
    <mergeCell ref="B51:C51"/>
    <mergeCell ref="F51:I51"/>
    <mergeCell ref="H52:I52"/>
  </mergeCells>
  <conditionalFormatting sqref="H7:K7">
    <cfRule type="containsText" dxfId="16" priority="19" operator="containsText" text="Nie je">
      <formula>NOT(ISERROR(SEARCH("Nie je",H7)))</formula>
    </cfRule>
  </conditionalFormatting>
  <conditionalFormatting sqref="L6:O6">
    <cfRule type="containsText" dxfId="15" priority="18" operator="containsText" text="Nie je">
      <formula>NOT(ISERROR(SEARCH("Nie je",L6)))</formula>
    </cfRule>
  </conditionalFormatting>
  <conditionalFormatting sqref="H6:K6">
    <cfRule type="containsText" dxfId="14" priority="17" operator="containsText" text="Nie je">
      <formula>NOT(ISERROR(SEARCH("Nie je",H6)))</formula>
    </cfRule>
  </conditionalFormatting>
  <conditionalFormatting sqref="L7">
    <cfRule type="containsText" dxfId="13" priority="16" operator="containsText" text="Nie je">
      <formula>NOT(ISERROR(SEARCH("Nie je",L7)))</formula>
    </cfRule>
  </conditionalFormatting>
  <conditionalFormatting sqref="L8">
    <cfRule type="containsText" dxfId="12" priority="15" operator="containsText" text="Nie je">
      <formula>NOT(ISERROR(SEARCH("Nie je",L8)))</formula>
    </cfRule>
  </conditionalFormatting>
  <conditionalFormatting sqref="L9">
    <cfRule type="containsText" dxfId="11" priority="14" operator="containsText" text="Nie je">
      <formula>NOT(ISERROR(SEARCH("Nie je",L9)))</formula>
    </cfRule>
  </conditionalFormatting>
  <conditionalFormatting sqref="L10">
    <cfRule type="containsText" dxfId="10" priority="13" operator="containsText" text="Nie je">
      <formula>NOT(ISERROR(SEARCH("Nie je",L10)))</formula>
    </cfRule>
  </conditionalFormatting>
  <conditionalFormatting sqref="L12">
    <cfRule type="containsText" dxfId="9" priority="12" operator="containsText" text="Nie je">
      <formula>NOT(ISERROR(SEARCH("Nie je",L12)))</formula>
    </cfRule>
  </conditionalFormatting>
  <conditionalFormatting sqref="L13">
    <cfRule type="containsText" dxfId="8" priority="11" operator="containsText" text="Nie je">
      <formula>NOT(ISERROR(SEARCH("Nie je",L13)))</formula>
    </cfRule>
  </conditionalFormatting>
  <conditionalFormatting sqref="L44">
    <cfRule type="containsText" dxfId="7" priority="10" operator="containsText" text="Nie je">
      <formula>NOT(ISERROR(SEARCH("Nie je",L44)))</formula>
    </cfRule>
  </conditionalFormatting>
  <conditionalFormatting sqref="L45:L46">
    <cfRule type="containsText" dxfId="6" priority="9" operator="containsText" text="Nie je">
      <formula>NOT(ISERROR(SEARCH("Nie je",L45)))</formula>
    </cfRule>
  </conditionalFormatting>
  <conditionalFormatting sqref="L50">
    <cfRule type="containsText" dxfId="5" priority="8" operator="containsText" text="Nie je">
      <formula>NOT(ISERROR(SEARCH("Nie je",L50)))</formula>
    </cfRule>
  </conditionalFormatting>
  <conditionalFormatting sqref="L54">
    <cfRule type="containsText" dxfId="4" priority="6" operator="containsText" text="Nie je">
      <formula>NOT(ISERROR(SEARCH("Nie je",L54)))</formula>
    </cfRule>
  </conditionalFormatting>
  <conditionalFormatting sqref="L48:L49">
    <cfRule type="containsText" dxfId="3" priority="5" operator="containsText" text="Nie je">
      <formula>NOT(ISERROR(SEARCH("Nie je",L48)))</formula>
    </cfRule>
  </conditionalFormatting>
  <conditionalFormatting sqref="L52:L53">
    <cfRule type="containsText" dxfId="2" priority="4" operator="containsText" text="Nie je">
      <formula>NOT(ISERROR(SEARCH("Nie je",L52)))</formula>
    </cfRule>
  </conditionalFormatting>
  <conditionalFormatting sqref="L51">
    <cfRule type="containsText" dxfId="1" priority="2" operator="containsText" text="Nie je">
      <formula>NOT(ISERROR(SEARCH("Nie je",L51)))</formula>
    </cfRule>
  </conditionalFormatting>
  <conditionalFormatting sqref="L55">
    <cfRule type="containsText" dxfId="0" priority="1" operator="containsText" text="Nie je">
      <formula>NOT(ISERROR(SEARCH("Nie je",L55)))</formula>
    </cfRule>
  </conditionalFormatting>
  <dataValidations xWindow="791" yWindow="517" count="4">
    <dataValidation allowBlank="1" showInputMessage="1" showErrorMessage="1" promptTitle="Predmet objednávky" prompt="Rozpísať čo si objednávame, množstvo, pri službách rozsah poskytovaných služieb a ich popis, jednotkové ceny, celková cena, DPH, podmienky dodania, termín, miesto dodania a pod." sqref="B15 B17:B33 B16:K16"/>
    <dataValidation type="textLength" operator="notEqual" showInputMessage="1" showErrorMessage="1" sqref="D55 D51">
      <formula1>0</formula1>
    </dataValidation>
    <dataValidation allowBlank="1" showInputMessage="1" showErrorMessage="1" prompt="Dohodnutá cena - vopred jasná presná cena dohodnutá s dodávateľom,_x000a_Maximálna cena -  nie je vopred jasná presná cena dohodnutá,  ale nesmie byť však vyššia ako maximálna,_x000a_Približná cena - nie je vopred jasná presná dohodnutá cena_x000a_( Použ. len mimoriadne!)" sqref="N40"/>
    <dataValidation errorStyle="warning" allowBlank="1" showInputMessage="1" showErrorMessage="1" sqref="H6:K6"/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91" yWindow="517" count="1">
        <x14:dataValidation type="list" allowBlank="1" showInputMessage="1" showErrorMessage="1">
          <x14:formula1>
            <xm:f>'Útvary, projekty'!$B$27:$B$29</xm:f>
          </x14:formula1>
          <xm:sqref>C35:E35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/>
  <dimension ref="B1:J45"/>
  <sheetViews>
    <sheetView workbookViewId="0">
      <selection activeCell="E1" sqref="E1"/>
    </sheetView>
  </sheetViews>
  <sheetFormatPr defaultRowHeight="15" x14ac:dyDescent="0.25"/>
  <cols>
    <col min="1" max="1" width="1.42578125" customWidth="1"/>
  </cols>
  <sheetData>
    <row r="1" spans="2:10" x14ac:dyDescent="0.25">
      <c r="B1" s="142" t="s">
        <v>248</v>
      </c>
      <c r="C1" s="142"/>
      <c r="D1" s="142"/>
      <c r="E1" s="4">
        <f>OBJEDNÁVKA!E12</f>
        <v>0</v>
      </c>
      <c r="F1" s="4" t="str">
        <f ca="1">"/"&amp;YEAR(TODAY())</f>
        <v>/2026</v>
      </c>
    </row>
    <row r="2" spans="2:10" x14ac:dyDescent="0.25">
      <c r="B2" s="4" t="s">
        <v>249</v>
      </c>
      <c r="C2" s="4"/>
      <c r="D2" s="4"/>
      <c r="E2" s="4"/>
    </row>
    <row r="3" spans="2:10" x14ac:dyDescent="0.25">
      <c r="B3" s="172"/>
      <c r="C3" s="173"/>
      <c r="D3" s="173"/>
      <c r="E3" s="173"/>
      <c r="F3" s="173"/>
      <c r="G3" s="173"/>
      <c r="H3" s="173"/>
      <c r="I3" s="173"/>
      <c r="J3" s="174"/>
    </row>
    <row r="4" spans="2:10" x14ac:dyDescent="0.25">
      <c r="B4" s="166"/>
      <c r="C4" s="167"/>
      <c r="D4" s="167"/>
      <c r="E4" s="167"/>
      <c r="F4" s="167"/>
      <c r="G4" s="167"/>
      <c r="H4" s="167"/>
      <c r="I4" s="167"/>
      <c r="J4" s="168"/>
    </row>
    <row r="5" spans="2:10" x14ac:dyDescent="0.25">
      <c r="B5" s="166"/>
      <c r="C5" s="167"/>
      <c r="D5" s="167"/>
      <c r="E5" s="167"/>
      <c r="F5" s="167"/>
      <c r="G5" s="167"/>
      <c r="H5" s="167"/>
      <c r="I5" s="167"/>
      <c r="J5" s="168"/>
    </row>
    <row r="6" spans="2:10" x14ac:dyDescent="0.25">
      <c r="B6" s="166"/>
      <c r="C6" s="167"/>
      <c r="D6" s="167"/>
      <c r="E6" s="167"/>
      <c r="F6" s="167"/>
      <c r="G6" s="167"/>
      <c r="H6" s="167"/>
      <c r="I6" s="167"/>
      <c r="J6" s="168"/>
    </row>
    <row r="7" spans="2:10" x14ac:dyDescent="0.25">
      <c r="B7" s="166"/>
      <c r="C7" s="167"/>
      <c r="D7" s="167"/>
      <c r="E7" s="167"/>
      <c r="F7" s="167"/>
      <c r="G7" s="167"/>
      <c r="H7" s="167"/>
      <c r="I7" s="167"/>
      <c r="J7" s="168"/>
    </row>
    <row r="8" spans="2:10" x14ac:dyDescent="0.25">
      <c r="B8" s="166"/>
      <c r="C8" s="167"/>
      <c r="D8" s="167"/>
      <c r="E8" s="167"/>
      <c r="F8" s="167"/>
      <c r="G8" s="167"/>
      <c r="H8" s="167"/>
      <c r="I8" s="167"/>
      <c r="J8" s="168"/>
    </row>
    <row r="9" spans="2:10" x14ac:dyDescent="0.25">
      <c r="B9" s="166"/>
      <c r="C9" s="167"/>
      <c r="D9" s="167"/>
      <c r="E9" s="167"/>
      <c r="F9" s="167"/>
      <c r="G9" s="167"/>
      <c r="H9" s="167"/>
      <c r="I9" s="167"/>
      <c r="J9" s="168"/>
    </row>
    <row r="10" spans="2:10" x14ac:dyDescent="0.25">
      <c r="B10" s="166"/>
      <c r="C10" s="167"/>
      <c r="D10" s="167"/>
      <c r="E10" s="167"/>
      <c r="F10" s="167"/>
      <c r="G10" s="167"/>
      <c r="H10" s="167"/>
      <c r="I10" s="167"/>
      <c r="J10" s="168"/>
    </row>
    <row r="11" spans="2:10" x14ac:dyDescent="0.25">
      <c r="B11" s="166"/>
      <c r="C11" s="167"/>
      <c r="D11" s="167"/>
      <c r="E11" s="167"/>
      <c r="F11" s="167"/>
      <c r="G11" s="167"/>
      <c r="H11" s="167"/>
      <c r="I11" s="167"/>
      <c r="J11" s="168"/>
    </row>
    <row r="12" spans="2:10" x14ac:dyDescent="0.25">
      <c r="B12" s="166"/>
      <c r="C12" s="167"/>
      <c r="D12" s="167"/>
      <c r="E12" s="167"/>
      <c r="F12" s="167"/>
      <c r="G12" s="167"/>
      <c r="H12" s="167"/>
      <c r="I12" s="167"/>
      <c r="J12" s="168"/>
    </row>
    <row r="13" spans="2:10" x14ac:dyDescent="0.25">
      <c r="B13" s="166"/>
      <c r="C13" s="167"/>
      <c r="D13" s="167"/>
      <c r="E13" s="167"/>
      <c r="F13" s="167"/>
      <c r="G13" s="167"/>
      <c r="H13" s="167"/>
      <c r="I13" s="167"/>
      <c r="J13" s="168"/>
    </row>
    <row r="14" spans="2:10" x14ac:dyDescent="0.25">
      <c r="B14" s="166"/>
      <c r="C14" s="167"/>
      <c r="D14" s="167"/>
      <c r="E14" s="167"/>
      <c r="F14" s="167"/>
      <c r="G14" s="167"/>
      <c r="H14" s="167"/>
      <c r="I14" s="167"/>
      <c r="J14" s="168"/>
    </row>
    <row r="15" spans="2:10" x14ac:dyDescent="0.25">
      <c r="B15" s="166"/>
      <c r="C15" s="167"/>
      <c r="D15" s="167"/>
      <c r="E15" s="167"/>
      <c r="F15" s="167"/>
      <c r="G15" s="167"/>
      <c r="H15" s="167"/>
      <c r="I15" s="167"/>
      <c r="J15" s="168"/>
    </row>
    <row r="16" spans="2:10" x14ac:dyDescent="0.25">
      <c r="B16" s="166"/>
      <c r="C16" s="167"/>
      <c r="D16" s="167"/>
      <c r="E16" s="167"/>
      <c r="F16" s="167"/>
      <c r="G16" s="167"/>
      <c r="H16" s="167"/>
      <c r="I16" s="167"/>
      <c r="J16" s="168"/>
    </row>
    <row r="17" spans="2:10" x14ac:dyDescent="0.25">
      <c r="B17" s="166"/>
      <c r="C17" s="167"/>
      <c r="D17" s="167"/>
      <c r="E17" s="167"/>
      <c r="F17" s="167"/>
      <c r="G17" s="167"/>
      <c r="H17" s="167"/>
      <c r="I17" s="167"/>
      <c r="J17" s="168"/>
    </row>
    <row r="18" spans="2:10" x14ac:dyDescent="0.25">
      <c r="B18" s="166"/>
      <c r="C18" s="167"/>
      <c r="D18" s="167"/>
      <c r="E18" s="167"/>
      <c r="F18" s="167"/>
      <c r="G18" s="167"/>
      <c r="H18" s="167"/>
      <c r="I18" s="167"/>
      <c r="J18" s="168"/>
    </row>
    <row r="19" spans="2:10" x14ac:dyDescent="0.25">
      <c r="B19" s="166"/>
      <c r="C19" s="167"/>
      <c r="D19" s="167"/>
      <c r="E19" s="167"/>
      <c r="F19" s="167"/>
      <c r="G19" s="167"/>
      <c r="H19" s="167"/>
      <c r="I19" s="167"/>
      <c r="J19" s="168"/>
    </row>
    <row r="20" spans="2:10" x14ac:dyDescent="0.25">
      <c r="B20" s="166"/>
      <c r="C20" s="167"/>
      <c r="D20" s="167"/>
      <c r="E20" s="167"/>
      <c r="F20" s="167"/>
      <c r="G20" s="167"/>
      <c r="H20" s="167"/>
      <c r="I20" s="167"/>
      <c r="J20" s="168"/>
    </row>
    <row r="21" spans="2:10" x14ac:dyDescent="0.25">
      <c r="B21" s="166"/>
      <c r="C21" s="167"/>
      <c r="D21" s="167"/>
      <c r="E21" s="167"/>
      <c r="F21" s="167"/>
      <c r="G21" s="167"/>
      <c r="H21" s="167"/>
      <c r="I21" s="167"/>
      <c r="J21" s="168"/>
    </row>
    <row r="22" spans="2:10" x14ac:dyDescent="0.25">
      <c r="B22" s="166"/>
      <c r="C22" s="167"/>
      <c r="D22" s="167"/>
      <c r="E22" s="167"/>
      <c r="F22" s="167"/>
      <c r="G22" s="167"/>
      <c r="H22" s="167"/>
      <c r="I22" s="167"/>
      <c r="J22" s="168"/>
    </row>
    <row r="23" spans="2:10" x14ac:dyDescent="0.25">
      <c r="B23" s="166"/>
      <c r="C23" s="167"/>
      <c r="D23" s="167"/>
      <c r="E23" s="167"/>
      <c r="F23" s="167"/>
      <c r="G23" s="167"/>
      <c r="H23" s="167"/>
      <c r="I23" s="167"/>
      <c r="J23" s="168"/>
    </row>
    <row r="24" spans="2:10" x14ac:dyDescent="0.25">
      <c r="B24" s="166"/>
      <c r="C24" s="167"/>
      <c r="D24" s="167"/>
      <c r="E24" s="167"/>
      <c r="F24" s="167"/>
      <c r="G24" s="167"/>
      <c r="H24" s="167"/>
      <c r="I24" s="167"/>
      <c r="J24" s="168"/>
    </row>
    <row r="25" spans="2:10" x14ac:dyDescent="0.25">
      <c r="B25" s="166"/>
      <c r="C25" s="167"/>
      <c r="D25" s="167"/>
      <c r="E25" s="167"/>
      <c r="F25" s="167"/>
      <c r="G25" s="167"/>
      <c r="H25" s="167"/>
      <c r="I25" s="167"/>
      <c r="J25" s="168"/>
    </row>
    <row r="26" spans="2:10" x14ac:dyDescent="0.25">
      <c r="B26" s="166"/>
      <c r="C26" s="167"/>
      <c r="D26" s="167"/>
      <c r="E26" s="167"/>
      <c r="F26" s="167"/>
      <c r="G26" s="167"/>
      <c r="H26" s="167"/>
      <c r="I26" s="167"/>
      <c r="J26" s="168"/>
    </row>
    <row r="27" spans="2:10" x14ac:dyDescent="0.25">
      <c r="B27" s="166"/>
      <c r="C27" s="167"/>
      <c r="D27" s="167"/>
      <c r="E27" s="167"/>
      <c r="F27" s="167"/>
      <c r="G27" s="167"/>
      <c r="H27" s="167"/>
      <c r="I27" s="167"/>
      <c r="J27" s="168"/>
    </row>
    <row r="28" spans="2:10" x14ac:dyDescent="0.25">
      <c r="B28" s="166"/>
      <c r="C28" s="167"/>
      <c r="D28" s="167"/>
      <c r="E28" s="167"/>
      <c r="F28" s="167"/>
      <c r="G28" s="167"/>
      <c r="H28" s="167"/>
      <c r="I28" s="167"/>
      <c r="J28" s="168"/>
    </row>
    <row r="29" spans="2:10" x14ac:dyDescent="0.25">
      <c r="B29" s="166"/>
      <c r="C29" s="167"/>
      <c r="D29" s="167"/>
      <c r="E29" s="167"/>
      <c r="F29" s="167"/>
      <c r="G29" s="167"/>
      <c r="H29" s="167"/>
      <c r="I29" s="167"/>
      <c r="J29" s="168"/>
    </row>
    <row r="30" spans="2:10" x14ac:dyDescent="0.25">
      <c r="B30" s="166"/>
      <c r="C30" s="167"/>
      <c r="D30" s="167"/>
      <c r="E30" s="167"/>
      <c r="F30" s="167"/>
      <c r="G30" s="167"/>
      <c r="H30" s="167"/>
      <c r="I30" s="167"/>
      <c r="J30" s="168"/>
    </row>
    <row r="31" spans="2:10" x14ac:dyDescent="0.25">
      <c r="B31" s="166"/>
      <c r="C31" s="167"/>
      <c r="D31" s="167"/>
      <c r="E31" s="167"/>
      <c r="F31" s="167"/>
      <c r="G31" s="167"/>
      <c r="H31" s="167"/>
      <c r="I31" s="167"/>
      <c r="J31" s="168"/>
    </row>
    <row r="32" spans="2:10" x14ac:dyDescent="0.25">
      <c r="B32" s="166"/>
      <c r="C32" s="167"/>
      <c r="D32" s="167"/>
      <c r="E32" s="167"/>
      <c r="F32" s="167"/>
      <c r="G32" s="167"/>
      <c r="H32" s="167"/>
      <c r="I32" s="167"/>
      <c r="J32" s="168"/>
    </row>
    <row r="33" spans="2:10" x14ac:dyDescent="0.25">
      <c r="B33" s="166"/>
      <c r="C33" s="167"/>
      <c r="D33" s="167"/>
      <c r="E33" s="167"/>
      <c r="F33" s="167"/>
      <c r="G33" s="167"/>
      <c r="H33" s="167"/>
      <c r="I33" s="167"/>
      <c r="J33" s="168"/>
    </row>
    <row r="34" spans="2:10" x14ac:dyDescent="0.25">
      <c r="B34" s="166"/>
      <c r="C34" s="167"/>
      <c r="D34" s="167"/>
      <c r="E34" s="167"/>
      <c r="F34" s="167"/>
      <c r="G34" s="167"/>
      <c r="H34" s="167"/>
      <c r="I34" s="167"/>
      <c r="J34" s="168"/>
    </row>
    <row r="35" spans="2:10" x14ac:dyDescent="0.25">
      <c r="B35" s="166"/>
      <c r="C35" s="167"/>
      <c r="D35" s="167"/>
      <c r="E35" s="167"/>
      <c r="F35" s="167"/>
      <c r="G35" s="167"/>
      <c r="H35" s="167"/>
      <c r="I35" s="167"/>
      <c r="J35" s="168"/>
    </row>
    <row r="36" spans="2:10" x14ac:dyDescent="0.25">
      <c r="B36" s="166"/>
      <c r="C36" s="167"/>
      <c r="D36" s="167"/>
      <c r="E36" s="167"/>
      <c r="F36" s="167"/>
      <c r="G36" s="167"/>
      <c r="H36" s="167"/>
      <c r="I36" s="167"/>
      <c r="J36" s="168"/>
    </row>
    <row r="37" spans="2:10" x14ac:dyDescent="0.25">
      <c r="B37" s="166"/>
      <c r="C37" s="167"/>
      <c r="D37" s="167"/>
      <c r="E37" s="167"/>
      <c r="F37" s="167"/>
      <c r="G37" s="167"/>
      <c r="H37" s="167"/>
      <c r="I37" s="167"/>
      <c r="J37" s="168"/>
    </row>
    <row r="38" spans="2:10" x14ac:dyDescent="0.25">
      <c r="B38" s="166"/>
      <c r="C38" s="167"/>
      <c r="D38" s="167"/>
      <c r="E38" s="167"/>
      <c r="F38" s="167"/>
      <c r="G38" s="167"/>
      <c r="H38" s="167"/>
      <c r="I38" s="167"/>
      <c r="J38" s="168"/>
    </row>
    <row r="39" spans="2:10" x14ac:dyDescent="0.25">
      <c r="B39" s="166"/>
      <c r="C39" s="167"/>
      <c r="D39" s="167"/>
      <c r="E39" s="167"/>
      <c r="F39" s="167"/>
      <c r="G39" s="167"/>
      <c r="H39" s="167"/>
      <c r="I39" s="167"/>
      <c r="J39" s="168"/>
    </row>
    <row r="40" spans="2:10" x14ac:dyDescent="0.25">
      <c r="B40" s="166"/>
      <c r="C40" s="167"/>
      <c r="D40" s="167"/>
      <c r="E40" s="167"/>
      <c r="F40" s="167"/>
      <c r="G40" s="167"/>
      <c r="H40" s="167"/>
      <c r="I40" s="167"/>
      <c r="J40" s="168"/>
    </row>
    <row r="41" spans="2:10" x14ac:dyDescent="0.25">
      <c r="B41" s="166"/>
      <c r="C41" s="167"/>
      <c r="D41" s="167"/>
      <c r="E41" s="167"/>
      <c r="F41" s="167"/>
      <c r="G41" s="167"/>
      <c r="H41" s="167"/>
      <c r="I41" s="167"/>
      <c r="J41" s="168"/>
    </row>
    <row r="42" spans="2:10" x14ac:dyDescent="0.25">
      <c r="B42" s="166"/>
      <c r="C42" s="167"/>
      <c r="D42" s="167"/>
      <c r="E42" s="167"/>
      <c r="F42" s="167"/>
      <c r="G42" s="167"/>
      <c r="H42" s="167"/>
      <c r="I42" s="167"/>
      <c r="J42" s="168"/>
    </row>
    <row r="43" spans="2:10" x14ac:dyDescent="0.25">
      <c r="B43" s="166"/>
      <c r="C43" s="167"/>
      <c r="D43" s="167"/>
      <c r="E43" s="167"/>
      <c r="F43" s="167"/>
      <c r="G43" s="167"/>
      <c r="H43" s="167"/>
      <c r="I43" s="167"/>
      <c r="J43" s="168"/>
    </row>
    <row r="44" spans="2:10" x14ac:dyDescent="0.25">
      <c r="B44" s="166"/>
      <c r="C44" s="167"/>
      <c r="D44" s="167"/>
      <c r="E44" s="167"/>
      <c r="F44" s="167"/>
      <c r="G44" s="167"/>
      <c r="H44" s="167"/>
      <c r="I44" s="167"/>
      <c r="J44" s="168"/>
    </row>
    <row r="45" spans="2:10" x14ac:dyDescent="0.25">
      <c r="B45" s="169"/>
      <c r="C45" s="170"/>
      <c r="D45" s="170"/>
      <c r="E45" s="170"/>
      <c r="F45" s="170"/>
      <c r="G45" s="170"/>
      <c r="H45" s="170"/>
      <c r="I45" s="170"/>
      <c r="J45" s="171"/>
    </row>
  </sheetData>
  <mergeCells count="44">
    <mergeCell ref="B13:J13"/>
    <mergeCell ref="B1:D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25:J25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37:J37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44:J44"/>
    <mergeCell ref="B45:J45"/>
    <mergeCell ref="B38:J38"/>
    <mergeCell ref="B39:J39"/>
    <mergeCell ref="B40:J40"/>
    <mergeCell ref="B41:J41"/>
    <mergeCell ref="B42:J42"/>
    <mergeCell ref="B43:J43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M36"/>
  <sheetViews>
    <sheetView topLeftCell="A20" zoomScale="115" zoomScaleNormal="115" workbookViewId="0">
      <selection activeCell="G46" sqref="G46"/>
    </sheetView>
  </sheetViews>
  <sheetFormatPr defaultRowHeight="15" x14ac:dyDescent="0.25"/>
  <cols>
    <col min="9" max="9" width="9.7109375" customWidth="1"/>
  </cols>
  <sheetData>
    <row r="2" spans="1:13" ht="15.75" x14ac:dyDescent="0.25">
      <c r="A2" s="64" t="s">
        <v>18</v>
      </c>
      <c r="B2" s="64"/>
      <c r="C2" s="64"/>
      <c r="D2" s="64"/>
      <c r="E2" s="64"/>
    </row>
    <row r="3" spans="1:13" x14ac:dyDescent="0.25">
      <c r="A3" t="s">
        <v>274</v>
      </c>
    </row>
    <row r="4" spans="1:13" x14ac:dyDescent="0.25">
      <c r="A4" t="s">
        <v>269</v>
      </c>
    </row>
    <row r="5" spans="1:13" x14ac:dyDescent="0.25">
      <c r="A5" s="4"/>
    </row>
    <row r="6" spans="1:13" x14ac:dyDescent="0.25">
      <c r="A6" s="4" t="s">
        <v>270</v>
      </c>
      <c r="B6" s="4"/>
      <c r="C6" s="4"/>
      <c r="D6" s="4"/>
      <c r="E6" s="4"/>
      <c r="F6" s="4"/>
      <c r="G6" s="4"/>
      <c r="H6" s="4"/>
    </row>
    <row r="8" spans="1:13" x14ac:dyDescent="0.25">
      <c r="A8" t="s">
        <v>21</v>
      </c>
    </row>
    <row r="9" spans="1:13" x14ac:dyDescent="0.25">
      <c r="A9" s="142" t="s">
        <v>263</v>
      </c>
      <c r="B9" s="142"/>
      <c r="C9" s="142"/>
    </row>
    <row r="10" spans="1:13" x14ac:dyDescent="0.25">
      <c r="A10" s="56" t="s">
        <v>268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x14ac:dyDescent="0.25">
      <c r="A11" s="112" t="s">
        <v>267</v>
      </c>
      <c r="B11" s="112"/>
      <c r="C11" s="112"/>
      <c r="D11" s="112"/>
      <c r="E11" s="112"/>
      <c r="F11" s="112"/>
      <c r="G11" s="112"/>
      <c r="H11" s="112"/>
      <c r="I11" s="112"/>
    </row>
    <row r="12" spans="1:13" x14ac:dyDescent="0.25">
      <c r="A12" s="112" t="s">
        <v>266</v>
      </c>
      <c r="B12" s="112"/>
      <c r="C12" s="112"/>
      <c r="D12" s="112"/>
      <c r="E12" s="112"/>
      <c r="F12" s="112"/>
      <c r="G12" s="112"/>
      <c r="H12" s="112"/>
      <c r="I12" s="112"/>
    </row>
    <row r="13" spans="1:13" x14ac:dyDescent="0.25">
      <c r="A13" s="56"/>
      <c r="B13" s="56"/>
      <c r="C13" s="56"/>
      <c r="D13" s="56"/>
      <c r="E13" s="56"/>
      <c r="F13" s="56"/>
      <c r="G13" s="56"/>
      <c r="H13" s="56"/>
      <c r="I13" s="56"/>
    </row>
    <row r="14" spans="1:13" x14ac:dyDescent="0.25">
      <c r="A14" s="142" t="s">
        <v>264</v>
      </c>
      <c r="B14" s="112"/>
      <c r="C14" s="112"/>
      <c r="D14" s="112"/>
      <c r="E14" s="112"/>
      <c r="F14" s="112"/>
      <c r="G14" s="112"/>
      <c r="H14" s="112"/>
      <c r="I14" s="112"/>
    </row>
    <row r="15" spans="1:13" x14ac:dyDescent="0.25">
      <c r="A15" s="177" t="s">
        <v>285</v>
      </c>
      <c r="B15" s="112"/>
      <c r="C15" s="112"/>
      <c r="D15" s="112"/>
      <c r="E15" s="112"/>
      <c r="F15" s="112"/>
      <c r="G15" s="112"/>
      <c r="H15" s="112"/>
      <c r="I15" s="112"/>
    </row>
    <row r="16" spans="1:13" x14ac:dyDescent="0.25">
      <c r="A16" s="177" t="s">
        <v>284</v>
      </c>
      <c r="B16" s="177"/>
      <c r="C16" s="177"/>
      <c r="D16" s="177"/>
      <c r="E16" s="177"/>
      <c r="F16" s="177"/>
      <c r="G16" s="177"/>
      <c r="H16" s="177"/>
      <c r="I16" s="177"/>
    </row>
    <row r="17" spans="1:9" ht="14.25" customHeight="1" x14ac:dyDescent="0.25">
      <c r="A17" s="177" t="s">
        <v>286</v>
      </c>
      <c r="B17" s="177"/>
      <c r="C17" s="177"/>
      <c r="D17" s="177"/>
      <c r="E17" s="177"/>
      <c r="F17" s="177"/>
      <c r="G17" s="177"/>
      <c r="H17" s="177"/>
      <c r="I17" s="177"/>
    </row>
    <row r="18" spans="1:9" ht="7.5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</row>
    <row r="19" spans="1:9" ht="14.25" customHeight="1" x14ac:dyDescent="0.25">
      <c r="A19" s="175" t="s">
        <v>293</v>
      </c>
      <c r="B19" s="175"/>
      <c r="C19" s="175"/>
      <c r="D19" s="175"/>
      <c r="E19" s="175"/>
      <c r="F19" s="175"/>
      <c r="G19" s="175"/>
      <c r="H19" s="175"/>
      <c r="I19" s="175"/>
    </row>
    <row r="20" spans="1:9" ht="14.25" customHeight="1" x14ac:dyDescent="0.25">
      <c r="A20" s="175" t="s">
        <v>294</v>
      </c>
      <c r="B20" s="175"/>
      <c r="C20" s="175"/>
      <c r="D20" s="175"/>
      <c r="E20" s="175"/>
      <c r="F20" s="175"/>
      <c r="G20" s="175"/>
      <c r="H20" s="175"/>
      <c r="I20" s="175"/>
    </row>
    <row r="21" spans="1:9" ht="14.25" customHeight="1" x14ac:dyDescent="0.25">
      <c r="A21" s="175" t="s">
        <v>295</v>
      </c>
      <c r="B21" s="175"/>
      <c r="C21" s="175"/>
      <c r="D21" s="175"/>
      <c r="E21" s="175"/>
      <c r="F21" s="175"/>
      <c r="G21" s="175"/>
      <c r="H21" s="175"/>
      <c r="I21" s="175"/>
    </row>
    <row r="22" spans="1:9" ht="14.25" customHeight="1" x14ac:dyDescent="0.25">
      <c r="A22" s="175" t="s">
        <v>296</v>
      </c>
      <c r="B22" s="175"/>
      <c r="C22" s="175"/>
      <c r="D22" s="175"/>
      <c r="E22" s="175"/>
      <c r="F22" s="175"/>
      <c r="G22" s="175"/>
      <c r="H22" s="175"/>
      <c r="I22" s="175"/>
    </row>
    <row r="23" spans="1:9" ht="14.25" customHeight="1" x14ac:dyDescent="0.25">
      <c r="A23" s="175" t="s">
        <v>287</v>
      </c>
      <c r="B23" s="175"/>
      <c r="C23" s="175"/>
      <c r="D23" s="175"/>
      <c r="E23" s="175"/>
      <c r="F23" s="175"/>
      <c r="G23" s="175"/>
      <c r="H23" s="175"/>
      <c r="I23" s="175"/>
    </row>
    <row r="24" spans="1:9" x14ac:dyDescent="0.25">
      <c r="A24" s="175" t="s">
        <v>288</v>
      </c>
      <c r="B24" s="175"/>
      <c r="C24" s="175"/>
      <c r="D24" s="175"/>
      <c r="E24" s="175"/>
      <c r="F24" s="175"/>
      <c r="G24" s="175"/>
      <c r="H24" s="175"/>
      <c r="I24" s="175"/>
    </row>
    <row r="25" spans="1:9" x14ac:dyDescent="0.25">
      <c r="A25" s="175" t="s">
        <v>289</v>
      </c>
      <c r="B25" s="175"/>
      <c r="C25" s="175"/>
      <c r="D25" s="175"/>
      <c r="E25" s="175"/>
      <c r="F25" s="175"/>
      <c r="G25" s="175"/>
      <c r="H25" s="175"/>
      <c r="I25" s="175"/>
    </row>
    <row r="26" spans="1:9" x14ac:dyDescent="0.25">
      <c r="A26" s="175" t="s">
        <v>291</v>
      </c>
      <c r="B26" s="175"/>
      <c r="C26" s="175"/>
      <c r="D26" s="175"/>
      <c r="E26" s="175"/>
      <c r="F26" s="175"/>
      <c r="G26" s="175"/>
      <c r="H26" s="175"/>
      <c r="I26" s="175"/>
    </row>
    <row r="27" spans="1:9" x14ac:dyDescent="0.25">
      <c r="A27" s="175" t="s">
        <v>290</v>
      </c>
      <c r="B27" s="175"/>
      <c r="C27" s="175"/>
      <c r="D27" s="175"/>
      <c r="E27" s="175"/>
      <c r="F27" s="175"/>
      <c r="G27" s="175"/>
      <c r="H27" s="175"/>
      <c r="I27" s="175"/>
    </row>
    <row r="28" spans="1:9" x14ac:dyDescent="0.25">
      <c r="A28" s="176" t="s">
        <v>292</v>
      </c>
      <c r="B28" s="176"/>
      <c r="C28" s="176"/>
      <c r="D28" s="176"/>
      <c r="E28" s="176"/>
      <c r="F28" s="176"/>
      <c r="G28" s="176"/>
      <c r="H28" s="176"/>
      <c r="I28" s="176"/>
    </row>
    <row r="29" spans="1:9" x14ac:dyDescent="0.25">
      <c r="A29" s="176" t="s">
        <v>265</v>
      </c>
      <c r="B29" s="176"/>
      <c r="C29" s="176"/>
      <c r="D29" s="176"/>
      <c r="E29" s="176"/>
      <c r="F29" s="176"/>
      <c r="G29" s="176"/>
      <c r="H29" s="176"/>
      <c r="I29" s="176"/>
    </row>
    <row r="30" spans="1:9" ht="9" customHeight="1" x14ac:dyDescent="0.25">
      <c r="A30" s="63"/>
      <c r="B30" s="63"/>
      <c r="C30" s="63"/>
      <c r="D30" s="63"/>
      <c r="E30" s="63"/>
      <c r="F30" s="63"/>
      <c r="G30" s="63"/>
      <c r="H30" s="63"/>
      <c r="I30" s="63"/>
    </row>
    <row r="31" spans="1:9" x14ac:dyDescent="0.25">
      <c r="A31" s="175" t="s">
        <v>297</v>
      </c>
      <c r="B31" s="175"/>
      <c r="C31" s="175"/>
      <c r="D31" s="175"/>
      <c r="E31" s="175"/>
      <c r="F31" s="175"/>
      <c r="G31" s="175"/>
      <c r="H31" s="175"/>
      <c r="I31" s="175"/>
    </row>
    <row r="32" spans="1:9" x14ac:dyDescent="0.25">
      <c r="A32" s="175" t="s">
        <v>298</v>
      </c>
      <c r="B32" s="175"/>
      <c r="C32" s="175"/>
      <c r="D32" s="175"/>
      <c r="E32" s="175"/>
      <c r="F32" s="175"/>
      <c r="G32" s="175"/>
      <c r="H32" s="175"/>
      <c r="I32" s="175"/>
    </row>
    <row r="33" spans="1:9" x14ac:dyDescent="0.25">
      <c r="A33" s="175"/>
      <c r="B33" s="175"/>
      <c r="C33" s="175"/>
      <c r="D33" s="175"/>
      <c r="E33" s="175"/>
      <c r="F33" s="175"/>
      <c r="G33" s="175"/>
      <c r="H33" s="175"/>
      <c r="I33" s="175"/>
    </row>
    <row r="34" spans="1:9" x14ac:dyDescent="0.25">
      <c r="A34" s="176" t="s">
        <v>299</v>
      </c>
      <c r="B34" s="176"/>
      <c r="C34" s="176"/>
      <c r="D34" s="176"/>
      <c r="E34" s="176"/>
      <c r="F34" s="176"/>
      <c r="G34" s="176"/>
      <c r="H34" s="176"/>
      <c r="I34" s="176"/>
    </row>
    <row r="35" spans="1:9" x14ac:dyDescent="0.25">
      <c r="A35" s="176" t="s">
        <v>265</v>
      </c>
      <c r="B35" s="176"/>
      <c r="C35" s="176"/>
      <c r="D35" s="176"/>
      <c r="E35" s="176"/>
      <c r="F35" s="176"/>
      <c r="G35" s="176"/>
      <c r="H35" s="176"/>
      <c r="I35" s="176"/>
    </row>
    <row r="36" spans="1:9" x14ac:dyDescent="0.25">
      <c r="A36" s="175" t="s">
        <v>273</v>
      </c>
      <c r="B36" s="175"/>
      <c r="C36" s="175"/>
      <c r="D36" s="175"/>
      <c r="E36" s="175"/>
      <c r="F36" s="175"/>
      <c r="G36" s="175"/>
      <c r="H36" s="175"/>
      <c r="I36" s="175"/>
    </row>
  </sheetData>
  <mergeCells count="24">
    <mergeCell ref="A11:I11"/>
    <mergeCell ref="A12:I12"/>
    <mergeCell ref="A9:C9"/>
    <mergeCell ref="A16:I16"/>
    <mergeCell ref="A15:I15"/>
    <mergeCell ref="A14:I14"/>
    <mergeCell ref="A19:I19"/>
    <mergeCell ref="A17:I17"/>
    <mergeCell ref="A20:I20"/>
    <mergeCell ref="A24:I24"/>
    <mergeCell ref="A23:I23"/>
    <mergeCell ref="A22:I22"/>
    <mergeCell ref="A21:I21"/>
    <mergeCell ref="A33:I33"/>
    <mergeCell ref="A34:I34"/>
    <mergeCell ref="A35:I35"/>
    <mergeCell ref="A36:I36"/>
    <mergeCell ref="A28:I28"/>
    <mergeCell ref="A29:I29"/>
    <mergeCell ref="A27:I27"/>
    <mergeCell ref="A31:I31"/>
    <mergeCell ref="A32:I32"/>
    <mergeCell ref="A26:I26"/>
    <mergeCell ref="A25:I2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S101"/>
  <sheetViews>
    <sheetView zoomScaleNormal="100" workbookViewId="0">
      <selection activeCell="F21" sqref="F21"/>
    </sheetView>
  </sheetViews>
  <sheetFormatPr defaultRowHeight="15" x14ac:dyDescent="0.25"/>
  <cols>
    <col min="1" max="1" width="3.7109375" customWidth="1"/>
    <col min="2" max="2" width="25.7109375" customWidth="1"/>
    <col min="3" max="3" width="25.7109375" style="6" customWidth="1"/>
    <col min="4" max="4" width="12.7109375" style="6" customWidth="1"/>
    <col min="5" max="6" width="25.7109375" style="14" customWidth="1"/>
    <col min="7" max="8" width="4.7109375" customWidth="1"/>
    <col min="9" max="9" width="5.7109375" customWidth="1"/>
    <col min="10" max="10" width="4.7109375" customWidth="1"/>
    <col min="11" max="11" width="18.7109375" customWidth="1"/>
    <col min="12" max="13" width="4.7109375" customWidth="1"/>
    <col min="14" max="14" width="5.7109375" customWidth="1"/>
  </cols>
  <sheetData>
    <row r="1" spans="1:17" x14ac:dyDescent="0.25">
      <c r="A1" s="142" t="s">
        <v>252</v>
      </c>
      <c r="B1" s="142"/>
      <c r="C1" s="142"/>
      <c r="D1" s="142"/>
      <c r="E1" s="14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4.5" customHeight="1" x14ac:dyDescent="0.25">
      <c r="A2" s="15"/>
      <c r="B2" s="6"/>
      <c r="E2" s="13"/>
      <c r="F2" s="13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178" t="s">
        <v>253</v>
      </c>
      <c r="B3" s="112"/>
      <c r="C3" s="112"/>
      <c r="D3" s="112"/>
      <c r="E3" s="112"/>
      <c r="F3" s="112"/>
      <c r="G3" s="30"/>
      <c r="H3" s="30"/>
      <c r="I3" s="30"/>
      <c r="J3" s="30"/>
      <c r="K3" s="30"/>
      <c r="L3" s="17"/>
      <c r="M3" s="17"/>
      <c r="N3" s="6"/>
      <c r="O3" s="6"/>
      <c r="P3" s="6"/>
      <c r="Q3" s="6"/>
    </row>
    <row r="4" spans="1:17" s="30" customFormat="1" x14ac:dyDescent="0.25">
      <c r="A4" s="178" t="s">
        <v>259</v>
      </c>
      <c r="B4" s="112"/>
      <c r="C4" s="112"/>
      <c r="D4" s="112"/>
      <c r="E4" s="112"/>
      <c r="F4" s="112"/>
    </row>
    <row r="5" spans="1:17" s="30" customFormat="1" x14ac:dyDescent="0.25">
      <c r="A5" s="178" t="s">
        <v>260</v>
      </c>
      <c r="B5" s="112"/>
      <c r="C5" s="112"/>
      <c r="D5" s="112"/>
      <c r="E5" s="112"/>
      <c r="F5" s="112"/>
    </row>
    <row r="6" spans="1:17" s="30" customFormat="1" x14ac:dyDescent="0.25">
      <c r="A6" s="178"/>
      <c r="B6" s="112"/>
      <c r="C6" s="112"/>
      <c r="D6" s="112"/>
      <c r="E6" s="112"/>
      <c r="F6" s="112"/>
    </row>
    <row r="7" spans="1:17" ht="5.25" customHeight="1" x14ac:dyDescent="0.25">
      <c r="A7" s="6"/>
      <c r="B7" s="6"/>
      <c r="E7" s="13"/>
      <c r="F7" s="13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2" customHeight="1" x14ac:dyDescent="0.25">
      <c r="A8" s="178" t="s">
        <v>258</v>
      </c>
      <c r="B8" s="142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80.099999999999994" customHeight="1" x14ac:dyDescent="0.25">
      <c r="A9" s="44"/>
      <c r="B9" s="181" t="s">
        <v>256</v>
      </c>
      <c r="C9" s="182"/>
      <c r="D9" s="182"/>
      <c r="E9" s="54" t="s">
        <v>271</v>
      </c>
      <c r="F9" s="55" t="s">
        <v>272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32.1" customHeight="1" x14ac:dyDescent="0.25">
      <c r="A10" s="18" t="s">
        <v>257</v>
      </c>
      <c r="B10" s="18" t="s">
        <v>63</v>
      </c>
      <c r="C10" s="43" t="s">
        <v>254</v>
      </c>
      <c r="D10" s="43" t="s">
        <v>255</v>
      </c>
      <c r="E10" s="45" t="s">
        <v>63</v>
      </c>
      <c r="F10" s="49" t="s">
        <v>63</v>
      </c>
      <c r="G10" s="16"/>
      <c r="H10" s="16"/>
      <c r="N10" s="2"/>
      <c r="P10" s="2"/>
      <c r="Q10" s="2"/>
    </row>
    <row r="11" spans="1:17" s="10" customFormat="1" ht="12" customHeight="1" x14ac:dyDescent="0.2">
      <c r="A11" s="23">
        <v>1</v>
      </c>
      <c r="B11" s="26" t="s">
        <v>251</v>
      </c>
      <c r="C11" s="40" t="s">
        <v>138</v>
      </c>
      <c r="D11" s="41" t="s">
        <v>137</v>
      </c>
      <c r="E11" s="46" t="s">
        <v>64</v>
      </c>
      <c r="F11" s="50" t="s">
        <v>80</v>
      </c>
      <c r="G11" s="24"/>
      <c r="H11" s="24"/>
    </row>
    <row r="12" spans="1:17" s="10" customFormat="1" ht="12" customHeight="1" x14ac:dyDescent="0.2">
      <c r="A12" s="23">
        <v>2</v>
      </c>
      <c r="B12" s="26" t="s">
        <v>65</v>
      </c>
      <c r="C12" s="40" t="s">
        <v>140</v>
      </c>
      <c r="D12" s="41" t="s">
        <v>139</v>
      </c>
      <c r="E12" s="46" t="s">
        <v>68</v>
      </c>
      <c r="F12" s="50" t="s">
        <v>82</v>
      </c>
      <c r="G12" s="24"/>
      <c r="H12" s="24"/>
    </row>
    <row r="13" spans="1:17" s="10" customFormat="1" ht="12" customHeight="1" x14ac:dyDescent="0.2">
      <c r="A13" s="23">
        <v>3</v>
      </c>
      <c r="B13" s="26" t="s">
        <v>66</v>
      </c>
      <c r="C13" s="40" t="s">
        <v>141</v>
      </c>
      <c r="D13" s="41"/>
      <c r="E13" s="46" t="s">
        <v>69</v>
      </c>
      <c r="F13" s="50" t="s">
        <v>119</v>
      </c>
      <c r="G13" s="24"/>
      <c r="H13" s="24"/>
    </row>
    <row r="14" spans="1:17" s="10" customFormat="1" ht="12" customHeight="1" x14ac:dyDescent="0.2">
      <c r="A14" s="23">
        <v>4</v>
      </c>
      <c r="B14" s="26" t="s">
        <v>67</v>
      </c>
      <c r="C14" s="40" t="s">
        <v>143</v>
      </c>
      <c r="D14" s="41" t="s">
        <v>142</v>
      </c>
      <c r="E14" s="46" t="s">
        <v>72</v>
      </c>
      <c r="F14" s="50" t="s">
        <v>121</v>
      </c>
      <c r="G14" s="24"/>
      <c r="H14" s="24"/>
    </row>
    <row r="15" spans="1:17" s="10" customFormat="1" ht="12" customHeight="1" x14ac:dyDescent="0.2">
      <c r="A15" s="23">
        <v>5</v>
      </c>
      <c r="B15" s="26" t="s">
        <v>68</v>
      </c>
      <c r="C15" s="40" t="s">
        <v>145</v>
      </c>
      <c r="D15" s="41" t="s">
        <v>144</v>
      </c>
      <c r="E15" s="46" t="s">
        <v>73</v>
      </c>
      <c r="F15" s="50"/>
      <c r="G15" s="24"/>
      <c r="H15" s="24"/>
    </row>
    <row r="16" spans="1:17" s="10" customFormat="1" ht="12" customHeight="1" x14ac:dyDescent="0.2">
      <c r="A16" s="23">
        <v>6</v>
      </c>
      <c r="B16" s="26" t="s">
        <v>69</v>
      </c>
      <c r="C16" s="40" t="s">
        <v>147</v>
      </c>
      <c r="D16" s="41" t="s">
        <v>146</v>
      </c>
      <c r="E16" s="53" t="s">
        <v>79</v>
      </c>
      <c r="F16" s="50"/>
      <c r="G16" s="24"/>
      <c r="H16" s="24"/>
    </row>
    <row r="17" spans="1:19" s="10" customFormat="1" ht="12" customHeight="1" x14ac:dyDescent="0.2">
      <c r="A17" s="23">
        <v>7</v>
      </c>
      <c r="B17" s="26" t="s">
        <v>70</v>
      </c>
      <c r="C17" s="40" t="s">
        <v>148</v>
      </c>
      <c r="D17" s="41"/>
      <c r="E17" s="46" t="s">
        <v>82</v>
      </c>
      <c r="F17" s="50"/>
      <c r="G17" s="24"/>
      <c r="H17" s="24"/>
      <c r="K17" s="179"/>
      <c r="L17" s="179"/>
      <c r="M17" s="179"/>
      <c r="N17" s="179"/>
      <c r="O17" s="179"/>
      <c r="P17" s="179"/>
      <c r="Q17" s="179"/>
      <c r="R17" s="179"/>
      <c r="S17" s="179"/>
    </row>
    <row r="18" spans="1:19" s="10" customFormat="1" ht="12" customHeight="1" x14ac:dyDescent="0.2">
      <c r="A18" s="23">
        <v>8</v>
      </c>
      <c r="B18" s="26" t="s">
        <v>71</v>
      </c>
      <c r="C18" s="40" t="s">
        <v>149</v>
      </c>
      <c r="D18" s="41"/>
      <c r="E18" s="46" t="s">
        <v>83</v>
      </c>
      <c r="F18" s="50"/>
      <c r="G18" s="24"/>
      <c r="H18" s="24"/>
    </row>
    <row r="19" spans="1:19" s="10" customFormat="1" ht="12" customHeight="1" x14ac:dyDescent="0.2">
      <c r="A19" s="23">
        <v>9</v>
      </c>
      <c r="B19" s="26" t="s">
        <v>72</v>
      </c>
      <c r="C19" s="40" t="s">
        <v>151</v>
      </c>
      <c r="D19" s="41" t="s">
        <v>150</v>
      </c>
      <c r="E19" s="46" t="s">
        <v>85</v>
      </c>
      <c r="F19" s="50"/>
      <c r="G19" s="24"/>
      <c r="H19" s="24"/>
    </row>
    <row r="20" spans="1:19" s="10" customFormat="1" ht="12" customHeight="1" x14ac:dyDescent="0.2">
      <c r="A20" s="23">
        <v>10</v>
      </c>
      <c r="B20" s="26" t="s">
        <v>73</v>
      </c>
      <c r="C20" s="40" t="s">
        <v>153</v>
      </c>
      <c r="D20" s="41" t="s">
        <v>152</v>
      </c>
      <c r="E20" s="46" t="s">
        <v>89</v>
      </c>
      <c r="F20" s="50"/>
      <c r="G20" s="24"/>
      <c r="H20" s="24"/>
    </row>
    <row r="21" spans="1:19" s="10" customFormat="1" ht="12" customHeight="1" x14ac:dyDescent="0.2">
      <c r="A21" s="23">
        <v>11</v>
      </c>
      <c r="B21" s="26" t="s">
        <v>74</v>
      </c>
      <c r="C21" s="40" t="s">
        <v>154</v>
      </c>
      <c r="D21" s="41"/>
      <c r="E21" s="46" t="s">
        <v>92</v>
      </c>
      <c r="F21" s="50"/>
      <c r="G21" s="24"/>
      <c r="H21" s="24"/>
    </row>
    <row r="22" spans="1:19" s="10" customFormat="1" ht="12" customHeight="1" x14ac:dyDescent="0.2">
      <c r="A22" s="23">
        <v>12</v>
      </c>
      <c r="B22" s="26" t="s">
        <v>75</v>
      </c>
      <c r="C22" s="40" t="s">
        <v>155</v>
      </c>
      <c r="D22" s="41" t="s">
        <v>139</v>
      </c>
      <c r="E22" s="46" t="s">
        <v>93</v>
      </c>
      <c r="F22" s="50"/>
      <c r="G22" s="24"/>
      <c r="H22" s="24"/>
    </row>
    <row r="23" spans="1:19" s="10" customFormat="1" ht="12" customHeight="1" x14ac:dyDescent="0.2">
      <c r="A23" s="23">
        <v>13</v>
      </c>
      <c r="B23" s="26" t="s">
        <v>76</v>
      </c>
      <c r="C23" s="40" t="s">
        <v>157</v>
      </c>
      <c r="D23" s="41" t="s">
        <v>156</v>
      </c>
      <c r="E23" s="46" t="s">
        <v>94</v>
      </c>
      <c r="F23" s="50"/>
      <c r="G23" s="24"/>
      <c r="H23" s="24"/>
    </row>
    <row r="24" spans="1:19" s="10" customFormat="1" ht="12" customHeight="1" x14ac:dyDescent="0.2">
      <c r="A24" s="23">
        <v>14</v>
      </c>
      <c r="B24" s="26" t="s">
        <v>77</v>
      </c>
      <c r="C24" s="40" t="s">
        <v>158</v>
      </c>
      <c r="D24" s="41"/>
      <c r="E24" s="46" t="s">
        <v>96</v>
      </c>
      <c r="F24" s="50"/>
      <c r="G24" s="24"/>
      <c r="H24" s="24"/>
    </row>
    <row r="25" spans="1:19" s="10" customFormat="1" ht="12" customHeight="1" x14ac:dyDescent="0.2">
      <c r="A25" s="23">
        <v>15</v>
      </c>
      <c r="B25" s="26" t="s">
        <v>78</v>
      </c>
      <c r="C25" s="40" t="s">
        <v>160</v>
      </c>
      <c r="D25" s="41" t="s">
        <v>159</v>
      </c>
      <c r="E25" s="46" t="s">
        <v>97</v>
      </c>
      <c r="F25" s="50"/>
      <c r="G25" s="24"/>
      <c r="H25" s="24"/>
    </row>
    <row r="26" spans="1:19" s="10" customFormat="1" ht="12" customHeight="1" x14ac:dyDescent="0.2">
      <c r="A26" s="23">
        <v>16</v>
      </c>
      <c r="B26" s="26" t="s">
        <v>79</v>
      </c>
      <c r="C26" s="40" t="s">
        <v>162</v>
      </c>
      <c r="D26" s="41" t="s">
        <v>161</v>
      </c>
      <c r="E26" s="46" t="s">
        <v>100</v>
      </c>
      <c r="F26" s="50"/>
      <c r="G26" s="24"/>
      <c r="H26" s="24"/>
    </row>
    <row r="27" spans="1:19" s="10" customFormat="1" ht="12" customHeight="1" x14ac:dyDescent="0.2">
      <c r="A27" s="23">
        <v>17</v>
      </c>
      <c r="B27" s="26" t="s">
        <v>80</v>
      </c>
      <c r="C27" s="40" t="s">
        <v>164</v>
      </c>
      <c r="D27" s="41" t="s">
        <v>163</v>
      </c>
      <c r="E27" s="46" t="s">
        <v>101</v>
      </c>
      <c r="F27" s="50"/>
      <c r="G27" s="24"/>
      <c r="H27" s="24"/>
    </row>
    <row r="28" spans="1:19" s="10" customFormat="1" ht="12" customHeight="1" x14ac:dyDescent="0.2">
      <c r="A28" s="23">
        <v>18</v>
      </c>
      <c r="B28" s="26" t="s">
        <v>81</v>
      </c>
      <c r="C28" s="40" t="s">
        <v>166</v>
      </c>
      <c r="D28" s="41" t="s">
        <v>165</v>
      </c>
      <c r="E28" s="46" t="s">
        <v>103</v>
      </c>
      <c r="F28" s="50"/>
      <c r="G28" s="24"/>
      <c r="H28" s="24"/>
    </row>
    <row r="29" spans="1:19" s="10" customFormat="1" ht="12" customHeight="1" x14ac:dyDescent="0.2">
      <c r="A29" s="23">
        <v>19</v>
      </c>
      <c r="B29" s="26" t="s">
        <v>82</v>
      </c>
      <c r="C29" s="40" t="s">
        <v>168</v>
      </c>
      <c r="D29" s="41" t="s">
        <v>167</v>
      </c>
      <c r="E29" s="46" t="s">
        <v>104</v>
      </c>
      <c r="F29" s="50"/>
      <c r="G29" s="24"/>
      <c r="H29" s="24"/>
    </row>
    <row r="30" spans="1:19" s="10" customFormat="1" ht="12" customHeight="1" x14ac:dyDescent="0.2">
      <c r="A30" s="23">
        <v>20</v>
      </c>
      <c r="B30" s="26" t="s">
        <v>83</v>
      </c>
      <c r="C30" s="40" t="s">
        <v>170</v>
      </c>
      <c r="D30" s="41" t="s">
        <v>169</v>
      </c>
      <c r="E30" s="46" t="s">
        <v>105</v>
      </c>
      <c r="F30" s="50"/>
      <c r="G30" s="24"/>
      <c r="H30" s="24"/>
    </row>
    <row r="31" spans="1:19" s="10" customFormat="1" ht="12" customHeight="1" x14ac:dyDescent="0.2">
      <c r="A31" s="23">
        <v>21</v>
      </c>
      <c r="B31" s="26" t="s">
        <v>84</v>
      </c>
      <c r="C31" s="40" t="s">
        <v>172</v>
      </c>
      <c r="D31" s="41" t="s">
        <v>171</v>
      </c>
      <c r="E31" s="46" t="s">
        <v>106</v>
      </c>
      <c r="F31" s="50"/>
      <c r="G31" s="24"/>
      <c r="H31" s="24"/>
    </row>
    <row r="32" spans="1:19" s="10" customFormat="1" ht="12" customHeight="1" x14ac:dyDescent="0.2">
      <c r="A32" s="23">
        <v>22</v>
      </c>
      <c r="B32" s="26" t="s">
        <v>85</v>
      </c>
      <c r="C32" s="40" t="s">
        <v>174</v>
      </c>
      <c r="D32" s="180" t="s">
        <v>173</v>
      </c>
      <c r="E32" s="46" t="s">
        <v>107</v>
      </c>
      <c r="F32" s="50"/>
      <c r="G32" s="24"/>
      <c r="H32" s="24"/>
    </row>
    <row r="33" spans="1:8" s="10" customFormat="1" ht="12" customHeight="1" x14ac:dyDescent="0.2">
      <c r="A33" s="23">
        <v>23</v>
      </c>
      <c r="B33" s="26" t="s">
        <v>86</v>
      </c>
      <c r="C33" s="40"/>
      <c r="D33" s="180"/>
      <c r="E33" s="46" t="s">
        <v>108</v>
      </c>
      <c r="F33" s="50"/>
      <c r="G33" s="24"/>
      <c r="H33" s="24"/>
    </row>
    <row r="34" spans="1:8" s="10" customFormat="1" ht="12" customHeight="1" x14ac:dyDescent="0.2">
      <c r="A34" s="23">
        <v>24</v>
      </c>
      <c r="B34" s="26" t="s">
        <v>87</v>
      </c>
      <c r="C34" s="41"/>
      <c r="D34" s="41" t="s">
        <v>175</v>
      </c>
      <c r="E34" s="46" t="s">
        <v>109</v>
      </c>
      <c r="F34" s="50"/>
      <c r="G34" s="24"/>
      <c r="H34" s="24"/>
    </row>
    <row r="35" spans="1:8" s="10" customFormat="1" ht="12" customHeight="1" x14ac:dyDescent="0.2">
      <c r="A35" s="23">
        <v>25</v>
      </c>
      <c r="B35" s="26" t="s">
        <v>88</v>
      </c>
      <c r="C35" s="40" t="s">
        <v>178</v>
      </c>
      <c r="D35" s="41" t="s">
        <v>176</v>
      </c>
      <c r="E35" s="46" t="s">
        <v>112</v>
      </c>
      <c r="F35" s="50"/>
      <c r="G35" s="24"/>
      <c r="H35" s="24"/>
    </row>
    <row r="36" spans="1:8" s="10" customFormat="1" ht="12" customHeight="1" x14ac:dyDescent="0.2">
      <c r="A36" s="23">
        <v>26</v>
      </c>
      <c r="B36" s="26" t="s">
        <v>89</v>
      </c>
      <c r="C36" s="40" t="s">
        <v>179</v>
      </c>
      <c r="D36" s="41" t="s">
        <v>177</v>
      </c>
      <c r="E36" s="46" t="s">
        <v>114</v>
      </c>
      <c r="F36" s="50"/>
      <c r="G36" s="24"/>
      <c r="H36" s="24"/>
    </row>
    <row r="37" spans="1:8" s="10" customFormat="1" ht="12" customHeight="1" x14ac:dyDescent="0.2">
      <c r="A37" s="23">
        <v>27</v>
      </c>
      <c r="B37" s="26" t="s">
        <v>90</v>
      </c>
      <c r="C37" s="41"/>
      <c r="D37" s="41"/>
      <c r="E37" s="46" t="s">
        <v>116</v>
      </c>
      <c r="F37" s="50"/>
      <c r="G37" s="24"/>
      <c r="H37" s="24"/>
    </row>
    <row r="38" spans="1:8" s="10" customFormat="1" ht="12" customHeight="1" x14ac:dyDescent="0.2">
      <c r="A38" s="23">
        <v>28</v>
      </c>
      <c r="B38" s="26" t="s">
        <v>91</v>
      </c>
      <c r="C38" s="40" t="s">
        <v>181</v>
      </c>
      <c r="D38" s="41"/>
      <c r="E38" s="46" t="s">
        <v>117</v>
      </c>
      <c r="F38" s="50"/>
      <c r="G38" s="24"/>
      <c r="H38" s="24"/>
    </row>
    <row r="39" spans="1:8" s="10" customFormat="1" ht="12" customHeight="1" x14ac:dyDescent="0.2">
      <c r="A39" s="23">
        <v>29</v>
      </c>
      <c r="B39" s="26" t="s">
        <v>92</v>
      </c>
      <c r="C39" s="40" t="s">
        <v>183</v>
      </c>
      <c r="D39" s="41" t="s">
        <v>180</v>
      </c>
      <c r="E39" s="46" t="s">
        <v>119</v>
      </c>
      <c r="F39" s="50"/>
      <c r="G39" s="24"/>
      <c r="H39" s="24"/>
    </row>
    <row r="40" spans="1:8" s="10" customFormat="1" ht="12" customHeight="1" x14ac:dyDescent="0.2">
      <c r="A40" s="23">
        <v>30</v>
      </c>
      <c r="B40" s="26" t="s">
        <v>93</v>
      </c>
      <c r="C40" s="40" t="s">
        <v>185</v>
      </c>
      <c r="D40" s="41" t="s">
        <v>182</v>
      </c>
      <c r="E40" s="46" t="s">
        <v>121</v>
      </c>
      <c r="F40" s="50"/>
      <c r="G40" s="24"/>
      <c r="H40" s="24"/>
    </row>
    <row r="41" spans="1:8" s="10" customFormat="1" ht="12" customHeight="1" x14ac:dyDescent="0.2">
      <c r="A41" s="23">
        <v>31</v>
      </c>
      <c r="B41" s="26" t="s">
        <v>94</v>
      </c>
      <c r="C41" s="40" t="s">
        <v>186</v>
      </c>
      <c r="D41" s="41" t="s">
        <v>184</v>
      </c>
      <c r="E41" s="46" t="s">
        <v>122</v>
      </c>
      <c r="F41" s="50"/>
      <c r="G41" s="24"/>
      <c r="H41" s="24"/>
    </row>
    <row r="42" spans="1:8" s="10" customFormat="1" ht="12" customHeight="1" x14ac:dyDescent="0.2">
      <c r="A42" s="23">
        <v>32</v>
      </c>
      <c r="B42" s="26" t="s">
        <v>95</v>
      </c>
      <c r="C42" s="40" t="s">
        <v>187</v>
      </c>
      <c r="D42" s="41"/>
      <c r="E42" s="46" t="s">
        <v>123</v>
      </c>
      <c r="F42" s="50"/>
      <c r="G42" s="24"/>
      <c r="H42" s="24"/>
    </row>
    <row r="43" spans="1:8" s="10" customFormat="1" ht="12" customHeight="1" x14ac:dyDescent="0.2">
      <c r="A43" s="23">
        <v>33</v>
      </c>
      <c r="B43" s="26" t="s">
        <v>96</v>
      </c>
      <c r="C43" s="40" t="s">
        <v>189</v>
      </c>
      <c r="D43" s="41"/>
      <c r="E43" s="46" t="s">
        <v>125</v>
      </c>
      <c r="F43" s="50"/>
      <c r="G43" s="24"/>
      <c r="H43" s="24"/>
    </row>
    <row r="44" spans="1:8" s="10" customFormat="1" ht="12" customHeight="1" x14ac:dyDescent="0.2">
      <c r="A44" s="23">
        <v>34</v>
      </c>
      <c r="B44" s="26" t="s">
        <v>97</v>
      </c>
      <c r="C44" s="40" t="s">
        <v>191</v>
      </c>
      <c r="D44" s="41" t="s">
        <v>188</v>
      </c>
      <c r="E44" s="46" t="s">
        <v>126</v>
      </c>
      <c r="F44" s="50"/>
      <c r="G44" s="24"/>
      <c r="H44" s="24"/>
    </row>
    <row r="45" spans="1:8" s="10" customFormat="1" ht="12" customHeight="1" x14ac:dyDescent="0.2">
      <c r="A45" s="23">
        <v>35</v>
      </c>
      <c r="B45" s="26" t="s">
        <v>98</v>
      </c>
      <c r="C45" s="40" t="s">
        <v>192</v>
      </c>
      <c r="D45" s="41" t="s">
        <v>190</v>
      </c>
      <c r="E45" s="46" t="s">
        <v>275</v>
      </c>
      <c r="F45" s="51"/>
      <c r="G45" s="24"/>
      <c r="H45" s="24"/>
    </row>
    <row r="46" spans="1:8" s="10" customFormat="1" ht="12" customHeight="1" x14ac:dyDescent="0.2">
      <c r="A46" s="23">
        <v>36</v>
      </c>
      <c r="B46" s="26" t="s">
        <v>99</v>
      </c>
      <c r="C46" s="40" t="s">
        <v>193</v>
      </c>
      <c r="D46" s="41"/>
      <c r="E46" s="47"/>
      <c r="F46" s="51"/>
      <c r="G46" s="24"/>
      <c r="H46" s="24"/>
    </row>
    <row r="47" spans="1:8" s="10" customFormat="1" ht="12" customHeight="1" x14ac:dyDescent="0.2">
      <c r="A47" s="23">
        <v>37</v>
      </c>
      <c r="B47" s="26" t="s">
        <v>100</v>
      </c>
      <c r="C47" s="40" t="s">
        <v>195</v>
      </c>
      <c r="D47" s="41"/>
      <c r="E47" s="47"/>
      <c r="F47" s="51"/>
      <c r="G47" s="24"/>
      <c r="H47" s="24"/>
    </row>
    <row r="48" spans="1:8" s="10" customFormat="1" ht="12" customHeight="1" x14ac:dyDescent="0.2">
      <c r="A48" s="23">
        <v>38</v>
      </c>
      <c r="B48" s="26" t="s">
        <v>101</v>
      </c>
      <c r="C48" s="40" t="s">
        <v>197</v>
      </c>
      <c r="D48" s="41" t="s">
        <v>194</v>
      </c>
      <c r="E48" s="47"/>
      <c r="F48" s="51"/>
      <c r="G48" s="24"/>
      <c r="H48" s="24"/>
    </row>
    <row r="49" spans="1:14" s="10" customFormat="1" ht="12" customHeight="1" x14ac:dyDescent="0.2">
      <c r="A49" s="23">
        <v>39</v>
      </c>
      <c r="B49" s="26" t="s">
        <v>102</v>
      </c>
      <c r="C49" s="40" t="s">
        <v>198</v>
      </c>
      <c r="D49" s="41" t="s">
        <v>196</v>
      </c>
      <c r="E49" s="47"/>
      <c r="F49" s="51"/>
      <c r="G49" s="24"/>
      <c r="H49" s="24"/>
    </row>
    <row r="50" spans="1:14" s="10" customFormat="1" ht="12" customHeight="1" x14ac:dyDescent="0.2">
      <c r="A50" s="23">
        <v>40</v>
      </c>
      <c r="B50" s="26" t="s">
        <v>103</v>
      </c>
      <c r="C50" s="40" t="s">
        <v>200</v>
      </c>
      <c r="D50" s="41"/>
      <c r="E50" s="47"/>
      <c r="F50" s="51"/>
      <c r="G50" s="24"/>
      <c r="H50" s="24"/>
    </row>
    <row r="51" spans="1:14" s="10" customFormat="1" ht="12" customHeight="1" x14ac:dyDescent="0.2">
      <c r="A51" s="23">
        <v>41</v>
      </c>
      <c r="B51" s="26" t="s">
        <v>104</v>
      </c>
      <c r="C51" s="40" t="s">
        <v>202</v>
      </c>
      <c r="D51" s="41" t="s">
        <v>199</v>
      </c>
      <c r="E51" s="47"/>
      <c r="F51" s="51"/>
      <c r="G51" s="24"/>
      <c r="H51" s="24"/>
    </row>
    <row r="52" spans="1:14" s="10" customFormat="1" ht="12" customHeight="1" x14ac:dyDescent="0.2">
      <c r="A52" s="23">
        <v>42</v>
      </c>
      <c r="B52" s="26" t="s">
        <v>105</v>
      </c>
      <c r="C52" s="40" t="s">
        <v>204</v>
      </c>
      <c r="D52" s="41" t="s">
        <v>201</v>
      </c>
      <c r="E52" s="47"/>
      <c r="F52" s="51"/>
      <c r="G52" s="24"/>
      <c r="H52" s="24"/>
    </row>
    <row r="53" spans="1:14" s="10" customFormat="1" ht="12" customHeight="1" x14ac:dyDescent="0.2">
      <c r="A53" s="23">
        <v>43</v>
      </c>
      <c r="B53" s="26" t="s">
        <v>106</v>
      </c>
      <c r="C53" s="40" t="s">
        <v>206</v>
      </c>
      <c r="D53" s="41" t="s">
        <v>203</v>
      </c>
      <c r="E53" s="47"/>
      <c r="F53" s="51"/>
      <c r="G53" s="24"/>
      <c r="H53" s="24"/>
    </row>
    <row r="54" spans="1:14" s="10" customFormat="1" ht="12" customHeight="1" x14ac:dyDescent="0.2">
      <c r="A54" s="23">
        <v>44</v>
      </c>
      <c r="B54" s="26" t="s">
        <v>107</v>
      </c>
      <c r="C54" s="40" t="s">
        <v>208</v>
      </c>
      <c r="D54" s="41" t="s">
        <v>205</v>
      </c>
      <c r="E54" s="47"/>
      <c r="F54" s="51"/>
      <c r="G54" s="24"/>
      <c r="H54" s="24"/>
    </row>
    <row r="55" spans="1:14" s="10" customFormat="1" ht="12" customHeight="1" x14ac:dyDescent="0.2">
      <c r="A55" s="19">
        <v>45</v>
      </c>
      <c r="B55" s="26" t="s">
        <v>108</v>
      </c>
      <c r="C55" s="40" t="s">
        <v>210</v>
      </c>
      <c r="D55" s="41" t="s">
        <v>207</v>
      </c>
      <c r="E55" s="48"/>
      <c r="F55" s="52"/>
      <c r="G55" s="24"/>
      <c r="H55" s="24"/>
    </row>
    <row r="56" spans="1:14" s="10" customFormat="1" ht="12" customHeight="1" x14ac:dyDescent="0.2">
      <c r="A56" s="19">
        <v>46</v>
      </c>
      <c r="B56" s="26" t="s">
        <v>109</v>
      </c>
      <c r="C56" s="40" t="s">
        <v>212</v>
      </c>
      <c r="D56" s="41" t="s">
        <v>209</v>
      </c>
      <c r="E56" s="48"/>
      <c r="F56" s="52"/>
      <c r="G56" s="24"/>
      <c r="H56" s="24"/>
    </row>
    <row r="57" spans="1:14" s="10" customFormat="1" ht="12" customHeight="1" x14ac:dyDescent="0.2">
      <c r="A57" s="19">
        <v>47</v>
      </c>
      <c r="B57" s="26" t="s">
        <v>110</v>
      </c>
      <c r="C57" s="40" t="s">
        <v>214</v>
      </c>
      <c r="D57" s="41" t="s">
        <v>211</v>
      </c>
      <c r="E57" s="48"/>
      <c r="F57" s="52"/>
    </row>
    <row r="58" spans="1:14" s="10" customFormat="1" ht="12" customHeight="1" x14ac:dyDescent="0.2">
      <c r="A58" s="19">
        <v>48</v>
      </c>
      <c r="B58" s="26" t="s">
        <v>111</v>
      </c>
      <c r="C58" s="40" t="s">
        <v>216</v>
      </c>
      <c r="D58" s="41" t="s">
        <v>213</v>
      </c>
      <c r="E58" s="48"/>
      <c r="F58" s="52"/>
    </row>
    <row r="59" spans="1:14" s="10" customFormat="1" ht="12" customHeight="1" x14ac:dyDescent="0.2">
      <c r="A59" s="19">
        <v>49</v>
      </c>
      <c r="B59" s="26" t="s">
        <v>112</v>
      </c>
      <c r="C59" s="40" t="s">
        <v>218</v>
      </c>
      <c r="D59" s="41" t="s">
        <v>215</v>
      </c>
      <c r="E59" s="48"/>
      <c r="F59" s="52"/>
    </row>
    <row r="60" spans="1:14" s="10" customFormat="1" ht="12" customHeight="1" x14ac:dyDescent="0.2">
      <c r="A60" s="19">
        <v>50</v>
      </c>
      <c r="B60" s="26" t="s">
        <v>113</v>
      </c>
      <c r="C60" s="40" t="s">
        <v>219</v>
      </c>
      <c r="D60" s="41" t="s">
        <v>217</v>
      </c>
      <c r="E60" s="48"/>
      <c r="F60" s="52"/>
    </row>
    <row r="61" spans="1:14" s="10" customFormat="1" ht="12" customHeight="1" x14ac:dyDescent="0.2">
      <c r="A61" s="19">
        <v>51</v>
      </c>
      <c r="B61" s="26" t="s">
        <v>114</v>
      </c>
      <c r="C61" s="40" t="s">
        <v>221</v>
      </c>
      <c r="D61" s="41"/>
      <c r="E61" s="48"/>
      <c r="F61" s="52"/>
    </row>
    <row r="62" spans="1:14" s="10" customFormat="1" ht="12" customHeight="1" x14ac:dyDescent="0.2">
      <c r="A62" s="19">
        <v>52</v>
      </c>
      <c r="B62" s="26" t="s">
        <v>115</v>
      </c>
      <c r="C62" s="40" t="s">
        <v>222</v>
      </c>
      <c r="D62" s="41" t="s">
        <v>220</v>
      </c>
      <c r="E62" s="48"/>
      <c r="F62" s="52"/>
      <c r="G62" s="21"/>
      <c r="H62" s="21"/>
      <c r="I62" s="21"/>
      <c r="J62" s="21"/>
      <c r="K62" s="21"/>
      <c r="L62" s="21"/>
      <c r="M62" s="21"/>
      <c r="N62" s="21"/>
    </row>
    <row r="63" spans="1:14" s="10" customFormat="1" ht="12" customHeight="1" x14ac:dyDescent="0.2">
      <c r="A63" s="19">
        <v>53</v>
      </c>
      <c r="B63" s="26" t="s">
        <v>116</v>
      </c>
      <c r="C63" s="40" t="s">
        <v>224</v>
      </c>
      <c r="D63" s="41" t="s">
        <v>142</v>
      </c>
      <c r="E63" s="48"/>
      <c r="F63" s="52"/>
      <c r="G63" s="21"/>
      <c r="H63" s="21"/>
      <c r="I63" s="21"/>
      <c r="J63" s="21"/>
      <c r="K63" s="21"/>
      <c r="L63" s="21"/>
      <c r="M63" s="21"/>
      <c r="N63" s="21"/>
    </row>
    <row r="64" spans="1:14" s="10" customFormat="1" ht="12" customHeight="1" x14ac:dyDescent="0.2">
      <c r="A64" s="19">
        <v>54</v>
      </c>
      <c r="B64" s="26" t="s">
        <v>117</v>
      </c>
      <c r="C64" s="40" t="s">
        <v>225</v>
      </c>
      <c r="D64" s="41" t="s">
        <v>223</v>
      </c>
      <c r="E64" s="48"/>
      <c r="F64" s="52"/>
    </row>
    <row r="65" spans="1:15" s="10" customFormat="1" ht="12" customHeight="1" x14ac:dyDescent="0.2">
      <c r="A65" s="19">
        <v>55</v>
      </c>
      <c r="B65" s="26" t="s">
        <v>118</v>
      </c>
      <c r="C65" s="40" t="s">
        <v>226</v>
      </c>
      <c r="D65" s="41"/>
      <c r="E65" s="48"/>
      <c r="F65" s="52"/>
    </row>
    <row r="66" spans="1:15" s="10" customFormat="1" ht="12" customHeight="1" x14ac:dyDescent="0.2">
      <c r="A66" s="19">
        <v>56</v>
      </c>
      <c r="B66" s="26" t="s">
        <v>119</v>
      </c>
      <c r="C66" s="40" t="s">
        <v>228</v>
      </c>
      <c r="D66" s="41"/>
      <c r="E66" s="48"/>
      <c r="F66" s="52"/>
      <c r="G66" s="25"/>
      <c r="H66" s="25"/>
      <c r="I66" s="25"/>
      <c r="J66" s="25"/>
      <c r="K66" s="25"/>
      <c r="L66" s="25"/>
      <c r="M66" s="25"/>
      <c r="N66" s="25"/>
      <c r="O66" s="20"/>
    </row>
    <row r="67" spans="1:15" s="10" customFormat="1" ht="12" customHeight="1" x14ac:dyDescent="0.2">
      <c r="A67" s="19">
        <v>57</v>
      </c>
      <c r="B67" s="26" t="s">
        <v>120</v>
      </c>
      <c r="C67" s="40" t="s">
        <v>230</v>
      </c>
      <c r="D67" s="41" t="s">
        <v>227</v>
      </c>
      <c r="E67" s="48"/>
      <c r="F67" s="52"/>
      <c r="G67" s="25"/>
      <c r="H67" s="25"/>
      <c r="I67" s="25"/>
      <c r="J67" s="25"/>
      <c r="K67" s="25"/>
      <c r="L67" s="25"/>
      <c r="M67" s="25"/>
      <c r="N67" s="25"/>
      <c r="O67" s="20"/>
    </row>
    <row r="68" spans="1:15" s="10" customFormat="1" ht="12" customHeight="1" x14ac:dyDescent="0.2">
      <c r="A68" s="19">
        <v>58</v>
      </c>
      <c r="B68" s="26" t="s">
        <v>121</v>
      </c>
      <c r="C68" s="40" t="s">
        <v>232</v>
      </c>
      <c r="D68" s="41" t="s">
        <v>229</v>
      </c>
      <c r="E68" s="48"/>
      <c r="F68" s="52"/>
      <c r="G68" s="20"/>
      <c r="H68" s="20"/>
      <c r="I68" s="20"/>
      <c r="J68" s="20"/>
      <c r="K68" s="20"/>
      <c r="L68" s="20"/>
      <c r="M68" s="20"/>
      <c r="N68" s="20"/>
      <c r="O68" s="20"/>
    </row>
    <row r="69" spans="1:15" s="10" customFormat="1" ht="12" customHeight="1" x14ac:dyDescent="0.2">
      <c r="A69" s="19">
        <v>59</v>
      </c>
      <c r="B69" s="26" t="s">
        <v>122</v>
      </c>
      <c r="C69" s="40" t="s">
        <v>234</v>
      </c>
      <c r="D69" s="41" t="s">
        <v>231</v>
      </c>
      <c r="E69" s="48"/>
      <c r="F69" s="52"/>
      <c r="G69" s="20"/>
      <c r="H69" s="20"/>
      <c r="I69" s="20"/>
      <c r="J69" s="20"/>
      <c r="K69" s="20"/>
      <c r="L69" s="20"/>
      <c r="M69" s="20"/>
      <c r="N69" s="20"/>
      <c r="O69" s="20"/>
    </row>
    <row r="70" spans="1:15" s="10" customFormat="1" ht="12" customHeight="1" x14ac:dyDescent="0.2">
      <c r="A70" s="19">
        <v>60</v>
      </c>
      <c r="B70" s="26" t="s">
        <v>123</v>
      </c>
      <c r="C70" s="40" t="s">
        <v>236</v>
      </c>
      <c r="D70" s="41" t="s">
        <v>233</v>
      </c>
      <c r="E70" s="48"/>
      <c r="F70" s="52"/>
      <c r="G70" s="20"/>
      <c r="H70" s="20"/>
      <c r="I70" s="20"/>
      <c r="J70" s="20"/>
      <c r="K70" s="20"/>
      <c r="L70" s="20"/>
      <c r="M70" s="20"/>
      <c r="N70" s="20"/>
      <c r="O70" s="20"/>
    </row>
    <row r="71" spans="1:15" s="10" customFormat="1" ht="12" customHeight="1" x14ac:dyDescent="0.2">
      <c r="A71" s="19">
        <v>61</v>
      </c>
      <c r="B71" s="26" t="s">
        <v>124</v>
      </c>
      <c r="C71" s="40" t="s">
        <v>237</v>
      </c>
      <c r="D71" s="41" t="s">
        <v>235</v>
      </c>
      <c r="E71" s="48"/>
      <c r="F71" s="52"/>
      <c r="G71" s="20"/>
      <c r="H71" s="20"/>
      <c r="I71" s="20"/>
      <c r="J71" s="20"/>
      <c r="K71" s="20"/>
      <c r="L71" s="20"/>
      <c r="M71" s="20"/>
      <c r="N71" s="20"/>
      <c r="O71" s="20"/>
    </row>
    <row r="72" spans="1:15" s="10" customFormat="1" ht="12" customHeight="1" x14ac:dyDescent="0.2">
      <c r="A72" s="19">
        <v>62</v>
      </c>
      <c r="B72" s="26" t="s">
        <v>125</v>
      </c>
      <c r="C72" s="40" t="s">
        <v>239</v>
      </c>
      <c r="D72" s="41"/>
      <c r="E72" s="48"/>
      <c r="F72" s="52"/>
    </row>
    <row r="73" spans="1:15" s="10" customFormat="1" ht="12" customHeight="1" x14ac:dyDescent="0.2">
      <c r="A73" s="19">
        <v>63</v>
      </c>
      <c r="B73" s="26" t="s">
        <v>126</v>
      </c>
      <c r="C73" s="40" t="s">
        <v>241</v>
      </c>
      <c r="D73" s="41" t="s">
        <v>238</v>
      </c>
      <c r="E73" s="48"/>
      <c r="F73" s="52"/>
    </row>
    <row r="74" spans="1:15" s="10" customFormat="1" ht="12" customHeight="1" x14ac:dyDescent="0.2">
      <c r="A74" s="19">
        <v>64</v>
      </c>
      <c r="B74" s="26" t="s">
        <v>127</v>
      </c>
      <c r="C74" s="40" t="s">
        <v>242</v>
      </c>
      <c r="D74" s="41" t="s">
        <v>240</v>
      </c>
      <c r="E74" s="48"/>
      <c r="F74" s="52"/>
      <c r="G74" s="25"/>
      <c r="H74" s="25"/>
      <c r="I74" s="25"/>
      <c r="J74" s="25"/>
      <c r="K74" s="25"/>
      <c r="L74" s="25"/>
      <c r="M74" s="25"/>
      <c r="N74" s="25"/>
    </row>
    <row r="75" spans="1:15" s="10" customFormat="1" ht="12" customHeight="1" x14ac:dyDescent="0.2">
      <c r="A75" s="19">
        <v>65</v>
      </c>
      <c r="B75" s="27"/>
      <c r="C75" s="40"/>
      <c r="D75" s="42"/>
      <c r="E75" s="48"/>
      <c r="F75" s="52"/>
      <c r="G75" s="12"/>
      <c r="H75" s="12"/>
      <c r="I75" s="12"/>
      <c r="J75" s="12"/>
      <c r="K75" s="12"/>
      <c r="L75" s="12"/>
      <c r="M75" s="12"/>
      <c r="N75" s="12"/>
    </row>
    <row r="76" spans="1:15" s="10" customFormat="1" ht="12" customHeight="1" x14ac:dyDescent="0.2">
      <c r="A76" s="19">
        <v>66</v>
      </c>
      <c r="B76" s="27"/>
      <c r="C76" s="39"/>
      <c r="D76" s="39"/>
      <c r="E76" s="48"/>
      <c r="F76" s="52"/>
    </row>
    <row r="77" spans="1:15" x14ac:dyDescent="0.25">
      <c r="A77" s="7"/>
      <c r="B77" s="7"/>
      <c r="D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5">
      <c r="A78" s="7"/>
      <c r="B78" s="7"/>
      <c r="D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5" x14ac:dyDescent="0.25">
      <c r="A79" s="7"/>
      <c r="B79" s="7"/>
    </row>
    <row r="80" spans="1:15" x14ac:dyDescent="0.25">
      <c r="A80" s="7"/>
      <c r="B80" s="7"/>
    </row>
    <row r="86" ht="15" customHeight="1" x14ac:dyDescent="0.25"/>
    <row r="91" ht="15" customHeight="1" x14ac:dyDescent="0.25"/>
    <row r="92" ht="15" customHeight="1" x14ac:dyDescent="0.25"/>
    <row r="99" spans="16:18" ht="33" customHeight="1" x14ac:dyDescent="0.25"/>
    <row r="100" spans="16:18" ht="42" customHeight="1" x14ac:dyDescent="0.25">
      <c r="P100" s="22"/>
      <c r="Q100" s="22"/>
      <c r="R100" s="22"/>
    </row>
    <row r="101" spans="16:18" ht="15" customHeight="1" x14ac:dyDescent="0.25">
      <c r="P101" s="13"/>
      <c r="Q101" s="13"/>
      <c r="R101" s="13"/>
    </row>
  </sheetData>
  <sheetProtection algorithmName="SHA-512" hashValue="//DxVF0gk94k32PltVoZhEYNdzETle6pwQd15xPIzo8fYQCsJCT5WKM7pzZmqeik1M7NGZgkAxS8hiGMr4o1kg==" saltValue="HABK+DTODY5mbpXTtJmtVQ==" spinCount="100000" sheet="1" objects="1" scenarios="1"/>
  <mergeCells count="9">
    <mergeCell ref="A1:E1"/>
    <mergeCell ref="A8:B8"/>
    <mergeCell ref="K17:S17"/>
    <mergeCell ref="D32:D33"/>
    <mergeCell ref="A3:F3"/>
    <mergeCell ref="A4:F4"/>
    <mergeCell ref="B9:D9"/>
    <mergeCell ref="A5:F5"/>
    <mergeCell ref="A6:F6"/>
  </mergeCells>
  <hyperlinks>
    <hyperlink ref="C12" r:id="rId1" display="mailto:janetta.gabrisova@matica.sk"/>
    <hyperlink ref="C13" r:id="rId2" display="mailto:dms.dunstreda@matica.sk"/>
    <hyperlink ref="C14" r:id="rId3" display="mailto:pokladna@matica.sk"/>
    <hyperlink ref="C15" r:id="rId4" display="mailto:dms.dunstreda@matica.sk"/>
    <hyperlink ref="C16" r:id="rId5" display="mailto:dms.nitra@matica.sk"/>
    <hyperlink ref="C17" r:id="rId6" display="mailto:dominik.blanar@matica.sk"/>
    <hyperlink ref="C18" r:id="rId7" display="mailto:op.hrusov@matica.sk"/>
    <hyperlink ref="C19" r:id="rId8" display="mailto:dms.komarno@matica.sk"/>
    <hyperlink ref="C20" r:id="rId9" display="mailto:investicie@matica.sk"/>
    <hyperlink ref="C21" r:id="rId10" display="mailto:jaroslav.durec@matica.sk"/>
    <hyperlink ref="C22" r:id="rId11" display="mailto:sekretariat@matica.sk"/>
    <hyperlink ref="C23" r:id="rId12" display="mailto:martin.fejko@matica.sk"/>
    <hyperlink ref="C24" r:id="rId13" display="mailto:anna.fricova@matica.sk"/>
    <hyperlink ref="C25" r:id="rId14" display="mailto:snnredakcia@matica.sk"/>
    <hyperlink ref="C26" r:id="rId15" display="mailto:dms.presov@matica.sk"/>
    <hyperlink ref="C27" r:id="rId16" display="mailto:predseda@matica.sk"/>
    <hyperlink ref="C28" r:id="rId17" display="mailto:mzdy@matica.sk"/>
    <hyperlink ref="C29" r:id="rId18" display="mailto:fums@matica.sk"/>
    <hyperlink ref="C30" r:id="rId19" display="mailto:martin.hajnik@matica.sk"/>
    <hyperlink ref="C31" r:id="rId20" display="mailto:laura.hancova@matica.sk"/>
    <hyperlink ref="C32" r:id="rId21" display="mailto:dms.bystrica@matica.sk"/>
    <hyperlink ref="C35" r:id="rId22" display="mailto:jana.zumarova@matica.sk"/>
    <hyperlink ref="C11" r:id="rId23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B3:G29"/>
  <sheetViews>
    <sheetView workbookViewId="0">
      <selection activeCell="E31" sqref="E31"/>
    </sheetView>
  </sheetViews>
  <sheetFormatPr defaultRowHeight="15" x14ac:dyDescent="0.25"/>
  <cols>
    <col min="1" max="1" width="1.140625" customWidth="1"/>
    <col min="2" max="2" width="9.42578125" customWidth="1"/>
    <col min="3" max="3" width="9.42578125" bestFit="1" customWidth="1"/>
  </cols>
  <sheetData>
    <row r="3" spans="2:7" x14ac:dyDescent="0.25">
      <c r="B3" t="s">
        <v>23</v>
      </c>
      <c r="C3" s="7" t="s">
        <v>60</v>
      </c>
      <c r="D3" s="7"/>
      <c r="E3" s="7"/>
      <c r="F3" s="7"/>
      <c r="G3" s="7"/>
    </row>
    <row r="4" spans="2:7" x14ac:dyDescent="0.25">
      <c r="B4" t="s">
        <v>44</v>
      </c>
      <c r="C4" s="7" t="s">
        <v>24</v>
      </c>
      <c r="D4" s="7"/>
      <c r="E4" s="7"/>
      <c r="F4" s="7"/>
      <c r="G4" s="7"/>
    </row>
    <row r="5" spans="2:7" x14ac:dyDescent="0.25">
      <c r="B5" t="s">
        <v>25</v>
      </c>
      <c r="C5" s="7" t="s">
        <v>28</v>
      </c>
      <c r="D5" s="7"/>
      <c r="E5" s="7"/>
      <c r="F5" s="7"/>
      <c r="G5" s="7"/>
    </row>
    <row r="6" spans="2:7" x14ac:dyDescent="0.25">
      <c r="B6" t="s">
        <v>26</v>
      </c>
      <c r="C6" s="7" t="s">
        <v>27</v>
      </c>
      <c r="D6" s="7"/>
      <c r="E6" s="7"/>
      <c r="F6" s="7"/>
      <c r="G6" s="7"/>
    </row>
    <row r="7" spans="2:7" x14ac:dyDescent="0.25">
      <c r="B7" t="s">
        <v>29</v>
      </c>
      <c r="C7" s="7" t="s">
        <v>30</v>
      </c>
      <c r="D7" s="7"/>
      <c r="E7" s="7"/>
      <c r="F7" s="7"/>
      <c r="G7" s="7"/>
    </row>
    <row r="8" spans="2:7" x14ac:dyDescent="0.25">
      <c r="B8" t="s">
        <v>31</v>
      </c>
      <c r="C8" s="7" t="s">
        <v>33</v>
      </c>
      <c r="D8" s="7"/>
      <c r="E8" s="7"/>
      <c r="F8" s="7"/>
      <c r="G8" s="7"/>
    </row>
    <row r="9" spans="2:7" x14ac:dyDescent="0.25">
      <c r="B9" t="s">
        <v>32</v>
      </c>
      <c r="C9" s="7" t="s">
        <v>34</v>
      </c>
      <c r="D9" s="7"/>
      <c r="E9" s="7"/>
      <c r="F9" s="7"/>
      <c r="G9" s="7"/>
    </row>
    <row r="10" spans="2:7" x14ac:dyDescent="0.25">
      <c r="B10" t="s">
        <v>35</v>
      </c>
      <c r="C10" s="7" t="s">
        <v>36</v>
      </c>
      <c r="D10" s="7"/>
      <c r="E10" s="7"/>
      <c r="F10" s="7"/>
      <c r="G10" s="7"/>
    </row>
    <row r="11" spans="2:7" x14ac:dyDescent="0.25">
      <c r="B11" t="s">
        <v>37</v>
      </c>
      <c r="C11" s="7" t="s">
        <v>38</v>
      </c>
      <c r="D11" s="7"/>
      <c r="E11" s="7"/>
      <c r="F11" s="7"/>
      <c r="G11" s="7"/>
    </row>
    <row r="12" spans="2:7" x14ac:dyDescent="0.25">
      <c r="B12" t="s">
        <v>39</v>
      </c>
      <c r="C12" s="7" t="s">
        <v>40</v>
      </c>
      <c r="D12" s="7"/>
      <c r="E12" s="7"/>
      <c r="F12" s="7"/>
      <c r="G12" s="7"/>
    </row>
    <row r="13" spans="2:7" x14ac:dyDescent="0.25">
      <c r="B13" t="s">
        <v>41</v>
      </c>
      <c r="C13" s="7" t="s">
        <v>42</v>
      </c>
      <c r="D13" s="7"/>
      <c r="E13" s="7"/>
      <c r="F13" s="7"/>
      <c r="G13" s="7"/>
    </row>
    <row r="14" spans="2:7" x14ac:dyDescent="0.25">
      <c r="B14" t="s">
        <v>43</v>
      </c>
      <c r="C14" s="7" t="s">
        <v>45</v>
      </c>
      <c r="D14" s="7"/>
      <c r="E14" s="7"/>
      <c r="F14" s="7"/>
      <c r="G14" s="7"/>
    </row>
    <row r="15" spans="2:7" x14ac:dyDescent="0.25">
      <c r="B15" t="s">
        <v>46</v>
      </c>
      <c r="C15" s="7" t="s">
        <v>47</v>
      </c>
      <c r="D15" s="7"/>
      <c r="E15" s="7"/>
      <c r="F15" s="7"/>
      <c r="G15" s="7"/>
    </row>
    <row r="16" spans="2:7" x14ac:dyDescent="0.25">
      <c r="B16" t="s">
        <v>48</v>
      </c>
      <c r="C16" s="7" t="s">
        <v>50</v>
      </c>
      <c r="D16" s="7"/>
      <c r="E16" s="7"/>
      <c r="F16" s="7"/>
      <c r="G16" s="7"/>
    </row>
    <row r="17" spans="2:7" x14ac:dyDescent="0.25">
      <c r="B17" t="s">
        <v>49</v>
      </c>
      <c r="C17" s="7" t="s">
        <v>51</v>
      </c>
      <c r="D17" s="7"/>
      <c r="E17" s="7"/>
      <c r="F17" s="7"/>
      <c r="G17" s="7"/>
    </row>
    <row r="18" spans="2:7" x14ac:dyDescent="0.25">
      <c r="B18" t="s">
        <v>52</v>
      </c>
      <c r="C18" s="7" t="s">
        <v>53</v>
      </c>
      <c r="D18" s="7"/>
      <c r="E18" s="7"/>
      <c r="F18" s="7"/>
      <c r="G18" s="7"/>
    </row>
    <row r="19" spans="2:7" x14ac:dyDescent="0.25">
      <c r="B19" t="s">
        <v>56</v>
      </c>
      <c r="C19" s="7" t="s">
        <v>57</v>
      </c>
      <c r="D19" s="7"/>
      <c r="E19" s="7"/>
      <c r="F19" s="7"/>
      <c r="G19" s="7"/>
    </row>
    <row r="20" spans="2:7" x14ac:dyDescent="0.25">
      <c r="B20" t="s">
        <v>54</v>
      </c>
      <c r="C20" s="7" t="s">
        <v>55</v>
      </c>
      <c r="D20" s="7"/>
      <c r="E20" s="7"/>
      <c r="F20" s="7"/>
      <c r="G20" s="7"/>
    </row>
    <row r="21" spans="2:7" x14ac:dyDescent="0.25">
      <c r="B21" t="s">
        <v>58</v>
      </c>
      <c r="C21" s="7" t="s">
        <v>59</v>
      </c>
      <c r="D21" s="7"/>
      <c r="E21" s="7"/>
      <c r="F21" s="7"/>
      <c r="G21" s="7"/>
    </row>
    <row r="22" spans="2:7" x14ac:dyDescent="0.25">
      <c r="B22" t="s">
        <v>131</v>
      </c>
      <c r="C22" s="7" t="s">
        <v>132</v>
      </c>
      <c r="D22" s="7"/>
      <c r="E22" s="7"/>
      <c r="F22" s="7"/>
      <c r="G22" s="7"/>
    </row>
    <row r="23" spans="2:7" x14ac:dyDescent="0.25">
      <c r="B23" t="s">
        <v>133</v>
      </c>
      <c r="C23" s="7" t="s">
        <v>134</v>
      </c>
      <c r="D23" s="7"/>
      <c r="E23" s="7"/>
      <c r="F23" s="7"/>
      <c r="G23" s="7"/>
    </row>
    <row r="24" spans="2:7" x14ac:dyDescent="0.25">
      <c r="C24" s="7"/>
      <c r="D24" s="7"/>
      <c r="E24" s="7"/>
      <c r="F24" s="7"/>
      <c r="G24" s="7"/>
    </row>
    <row r="26" spans="2:7" x14ac:dyDescent="0.25">
      <c r="B26" t="s">
        <v>300</v>
      </c>
    </row>
    <row r="27" spans="2:7" x14ac:dyDescent="0.25">
      <c r="B27" t="s">
        <v>301</v>
      </c>
    </row>
    <row r="28" spans="2:7" x14ac:dyDescent="0.25">
      <c r="B28" t="s">
        <v>302</v>
      </c>
    </row>
    <row r="29" spans="2:7" x14ac:dyDescent="0.25">
      <c r="B29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OBJEDNÁVKA</vt:lpstr>
      <vt:lpstr>Príloha k obj.</vt:lpstr>
      <vt:lpstr>Vysvetlivky k vyplneniu</vt:lpstr>
      <vt:lpstr>Oprávnení zamestnanci</vt:lpstr>
      <vt:lpstr>Útvary, projekty</vt:lpstr>
      <vt:lpstr>OBJEDNÁVKA!Oblasť_tlače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Gustiňák Jaroslav</dc:creator>
  <cp:lastModifiedBy>Ing. Jaroslav Gustiňák</cp:lastModifiedBy>
  <cp:lastPrinted>2026-02-17T12:32:36Z</cp:lastPrinted>
  <dcterms:created xsi:type="dcterms:W3CDTF">2024-08-20T09:08:56Z</dcterms:created>
  <dcterms:modified xsi:type="dcterms:W3CDTF">2026-02-20T08:46:54Z</dcterms:modified>
</cp:coreProperties>
</file>